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jsokol/Downloads/"/>
    </mc:Choice>
  </mc:AlternateContent>
  <xr:revisionPtr revIDLastSave="0" documentId="8_{921DEF9C-2851-0244-B60E-C897E772542F}" xr6:coauthVersionLast="47" xr6:coauthVersionMax="47" xr10:uidLastSave="{00000000-0000-0000-0000-000000000000}"/>
  <bookViews>
    <workbookView xWindow="0" yWindow="620" windowWidth="38100" windowHeight="27120" xr2:uid="{00000000-000D-0000-FFFF-FFFF00000000}"/>
  </bookViews>
  <sheets>
    <sheet name="Overview" sheetId="3" r:id="rId1"/>
    <sheet name="GRC Vendor Comparis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6" roundtripDataChecksum="C7pWjM6WgvEykzP64MB4l8yZgxbNQw5c7SGV2j7O9v0="/>
    </ext>
  </extLst>
</workbook>
</file>

<file path=xl/calcChain.xml><?xml version="1.0" encoding="utf-8"?>
<calcChain xmlns="http://schemas.openxmlformats.org/spreadsheetml/2006/main">
  <c r="AG59" i="1" l="1"/>
  <c r="AF59" i="1" s="1" a="1"/>
  <c r="AF59" i="1" s="1"/>
  <c r="O59" i="1"/>
  <c r="AD55" i="1"/>
  <c r="AB55" i="1" a="1"/>
  <c r="AB55" i="1" s="1"/>
  <c r="AC55" i="1" s="1"/>
  <c r="AD54" i="1"/>
  <c r="AB54" i="1" a="1"/>
  <c r="AB54" i="1" s="1"/>
  <c r="AC54" i="1" s="1"/>
  <c r="AD53" i="1"/>
  <c r="AB53" i="1" a="1"/>
  <c r="AB53" i="1" s="1"/>
  <c r="AC53" i="1" s="1"/>
  <c r="AD52" i="1"/>
  <c r="AB52" i="1" a="1"/>
  <c r="AB52" i="1" s="1"/>
  <c r="AC52" i="1" s="1"/>
  <c r="AD51" i="1"/>
  <c r="AB51" i="1" a="1"/>
  <c r="AB51" i="1" s="1"/>
  <c r="AC51" i="1" s="1"/>
  <c r="AD50" i="1"/>
  <c r="AB50" i="1" a="1"/>
  <c r="AB50" i="1" s="1"/>
  <c r="AC50" i="1" s="1"/>
  <c r="AD49" i="1"/>
  <c r="AB49" i="1" a="1"/>
  <c r="AB49" i="1" s="1"/>
  <c r="AC49" i="1" s="1"/>
  <c r="AD48" i="1"/>
  <c r="AB48" i="1" a="1"/>
  <c r="AB48" i="1" s="1"/>
  <c r="AC48" i="1" s="1"/>
  <c r="AD47" i="1"/>
  <c r="AB47" i="1" a="1"/>
  <c r="AB47" i="1" s="1"/>
  <c r="AC47" i="1" s="1"/>
  <c r="AD46" i="1"/>
  <c r="AB46" i="1" a="1"/>
  <c r="AB46" i="1" s="1"/>
  <c r="AC46" i="1" s="1"/>
  <c r="AD45" i="1"/>
  <c r="AB45" i="1" a="1"/>
  <c r="AB45" i="1" s="1"/>
  <c r="AC45" i="1" s="1"/>
  <c r="AD44" i="1"/>
  <c r="AB44" i="1" a="1"/>
  <c r="AB44" i="1" s="1"/>
  <c r="AC44" i="1" s="1"/>
  <c r="AD43" i="1"/>
  <c r="AB43" i="1" a="1"/>
  <c r="AB43" i="1" s="1"/>
  <c r="AC43" i="1" s="1"/>
  <c r="AD42" i="1"/>
  <c r="AB42" i="1" a="1"/>
  <c r="AB42" i="1" s="1"/>
  <c r="AC42" i="1" s="1"/>
  <c r="AD41" i="1"/>
  <c r="AB41" i="1" a="1"/>
  <c r="AB41" i="1" s="1"/>
  <c r="AC41" i="1" s="1"/>
  <c r="AD40" i="1"/>
  <c r="AB40" i="1" a="1"/>
  <c r="AB40" i="1" s="1"/>
  <c r="AC40" i="1" s="1"/>
  <c r="AD38" i="1"/>
  <c r="AB38" i="1" a="1"/>
  <c r="AB38" i="1" s="1"/>
  <c r="AC38" i="1" s="1"/>
  <c r="AD37" i="1"/>
  <c r="AB37" i="1" a="1"/>
  <c r="AB37" i="1" s="1"/>
  <c r="AC37" i="1" s="1"/>
  <c r="AD36" i="1"/>
  <c r="AB36" i="1" a="1"/>
  <c r="AB36" i="1" s="1"/>
  <c r="AC36" i="1" s="1"/>
  <c r="AD35" i="1"/>
  <c r="AB35" i="1" a="1"/>
  <c r="AB35" i="1" s="1"/>
  <c r="AC35" i="1" s="1"/>
  <c r="AD34" i="1"/>
  <c r="AB34" i="1" a="1"/>
  <c r="AB34" i="1" s="1"/>
  <c r="AC34" i="1" s="1"/>
  <c r="AD33" i="1"/>
  <c r="AB33" i="1" a="1"/>
  <c r="AB33" i="1" s="1"/>
  <c r="AB32" i="1" a="1"/>
  <c r="AB32" i="1" s="1"/>
  <c r="AD31" i="1"/>
  <c r="AB31" i="1" a="1"/>
  <c r="AB31" i="1" s="1"/>
  <c r="AC31" i="1" s="1"/>
  <c r="AD30" i="1"/>
  <c r="AB30" i="1" a="1"/>
  <c r="AB30" i="1" s="1"/>
  <c r="AC30" i="1" s="1"/>
  <c r="AD29" i="1"/>
  <c r="AB29" i="1" a="1"/>
  <c r="AB29" i="1" s="1"/>
  <c r="AC29" i="1" s="1"/>
  <c r="AD28" i="1"/>
  <c r="AB28" i="1" a="1"/>
  <c r="AB28" i="1" s="1"/>
  <c r="AC28" i="1" s="1"/>
  <c r="AD27" i="1"/>
  <c r="AB27" i="1" a="1"/>
  <c r="AB27" i="1" s="1"/>
  <c r="AC27" i="1" s="1"/>
  <c r="AD26" i="1"/>
  <c r="AB26" i="1" a="1"/>
  <c r="AB26" i="1" s="1"/>
  <c r="AC26" i="1" s="1"/>
  <c r="AD25" i="1"/>
  <c r="AB25" i="1" a="1"/>
  <c r="AB25" i="1" s="1"/>
  <c r="AC25" i="1" s="1"/>
  <c r="AD24" i="1"/>
  <c r="AB24" i="1" a="1"/>
  <c r="AB24" i="1" s="1"/>
  <c r="AC24" i="1" s="1"/>
  <c r="AD23" i="1"/>
  <c r="AB23" i="1" a="1"/>
  <c r="AB23" i="1" s="1"/>
  <c r="AC23" i="1" s="1"/>
  <c r="AD22" i="1"/>
  <c r="AB22" i="1" a="1"/>
  <c r="AB22" i="1" s="1"/>
  <c r="AC22" i="1" s="1"/>
  <c r="AD21" i="1"/>
  <c r="AB21" i="1" a="1"/>
  <c r="AB21" i="1" s="1"/>
  <c r="AC21" i="1" s="1"/>
  <c r="AD19" i="1"/>
  <c r="AB19" i="1" a="1"/>
  <c r="AB19" i="1" s="1"/>
  <c r="AC19" i="1" s="1"/>
  <c r="AD18" i="1"/>
  <c r="AB18" i="1" a="1"/>
  <c r="AB18" i="1" s="1"/>
  <c r="AC18" i="1" s="1"/>
  <c r="AD17" i="1"/>
  <c r="AB17" i="1" a="1"/>
  <c r="AB17" i="1" s="1"/>
  <c r="AC17" i="1" s="1"/>
  <c r="AD16" i="1"/>
  <c r="AB16" i="1" a="1"/>
  <c r="AB16" i="1" s="1"/>
  <c r="AC16" i="1" s="1"/>
  <c r="AD15" i="1"/>
  <c r="AB15" i="1" a="1"/>
  <c r="AB15" i="1" s="1"/>
  <c r="AC15" i="1" s="1"/>
  <c r="AD14" i="1"/>
  <c r="AB14" i="1" a="1"/>
  <c r="AB14" i="1" s="1"/>
  <c r="AC14" i="1" s="1"/>
  <c r="AD13" i="1"/>
  <c r="AB13" i="1" a="1"/>
  <c r="AB13" i="1" s="1"/>
  <c r="AC13" i="1" s="1"/>
  <c r="AD12" i="1"/>
  <c r="AB12" i="1" a="1"/>
  <c r="AB12" i="1" s="1"/>
  <c r="AC12" i="1" s="1"/>
  <c r="AD11" i="1"/>
  <c r="AB11" i="1" a="1"/>
  <c r="AB11" i="1" s="1"/>
  <c r="AC11" i="1" s="1"/>
  <c r="AD10" i="1"/>
  <c r="AB10" i="1" a="1"/>
  <c r="AB10" i="1" s="1"/>
  <c r="AC10" i="1" s="1"/>
  <c r="AD9" i="1"/>
  <c r="AB9" i="1" a="1"/>
  <c r="AB9" i="1" s="1"/>
  <c r="AC9" i="1" s="1"/>
  <c r="AD8" i="1"/>
  <c r="AB8" i="1" a="1"/>
  <c r="AB8" i="1" s="1"/>
  <c r="AC8" i="1" s="1"/>
  <c r="AD7" i="1"/>
  <c r="AB7" i="1" a="1"/>
  <c r="AB7" i="1" s="1"/>
  <c r="AC7" i="1" s="1"/>
  <c r="AD6" i="1"/>
  <c r="AB6" i="1" a="1"/>
  <c r="AB6" i="1" s="1"/>
  <c r="AC6" i="1" s="1"/>
  <c r="AD5" i="1"/>
  <c r="AB5" i="1" a="1"/>
  <c r="AB5" i="1" s="1"/>
  <c r="AC5" i="1" s="1"/>
  <c r="AD4" i="1"/>
  <c r="AB4" i="1" a="1"/>
  <c r="AB4" i="1" s="1"/>
  <c r="AC4" i="1" s="1"/>
  <c r="U55" i="1"/>
  <c r="S55" i="1" a="1"/>
  <c r="S55" i="1" s="1"/>
  <c r="T55" i="1" s="1"/>
  <c r="U54" i="1"/>
  <c r="S54" i="1" a="1"/>
  <c r="S54" i="1" s="1"/>
  <c r="T54" i="1" s="1"/>
  <c r="U53" i="1"/>
  <c r="S53" i="1" a="1"/>
  <c r="S53" i="1" s="1"/>
  <c r="T53" i="1" s="1"/>
  <c r="U52" i="1"/>
  <c r="S52" i="1" a="1"/>
  <c r="S52" i="1" s="1"/>
  <c r="T52" i="1" s="1"/>
  <c r="U51" i="1"/>
  <c r="S51" i="1" a="1"/>
  <c r="S51" i="1" s="1"/>
  <c r="T51" i="1" s="1"/>
  <c r="U50" i="1"/>
  <c r="S50" i="1" a="1"/>
  <c r="S50" i="1" s="1"/>
  <c r="T50" i="1" s="1"/>
  <c r="U49" i="1"/>
  <c r="S49" i="1" a="1"/>
  <c r="S49" i="1" s="1"/>
  <c r="T49" i="1" s="1"/>
  <c r="U48" i="1"/>
  <c r="S48" i="1" a="1"/>
  <c r="S48" i="1" s="1"/>
  <c r="T48" i="1" s="1"/>
  <c r="U47" i="1"/>
  <c r="S47" i="1" a="1"/>
  <c r="S47" i="1" s="1"/>
  <c r="T47" i="1" s="1"/>
  <c r="U46" i="1"/>
  <c r="S46" i="1" a="1"/>
  <c r="S46" i="1" s="1"/>
  <c r="T46" i="1" s="1"/>
  <c r="U45" i="1"/>
  <c r="S45" i="1" a="1"/>
  <c r="S45" i="1" s="1"/>
  <c r="T45" i="1" s="1"/>
  <c r="U44" i="1"/>
  <c r="S44" i="1" a="1"/>
  <c r="S44" i="1" s="1"/>
  <c r="T44" i="1" s="1"/>
  <c r="U43" i="1"/>
  <c r="S43" i="1" a="1"/>
  <c r="S43" i="1" s="1"/>
  <c r="T43" i="1" s="1"/>
  <c r="U42" i="1"/>
  <c r="S42" i="1" a="1"/>
  <c r="S42" i="1" s="1"/>
  <c r="T42" i="1" s="1"/>
  <c r="U41" i="1"/>
  <c r="S41" i="1" a="1"/>
  <c r="S41" i="1" s="1"/>
  <c r="T41" i="1" s="1"/>
  <c r="U40" i="1"/>
  <c r="S40" i="1" a="1"/>
  <c r="S40" i="1" s="1"/>
  <c r="T40" i="1" s="1"/>
  <c r="U38" i="1"/>
  <c r="S38" i="1" a="1"/>
  <c r="S38" i="1" s="1"/>
  <c r="T38" i="1" s="1"/>
  <c r="U37" i="1"/>
  <c r="S37" i="1" a="1"/>
  <c r="S37" i="1" s="1"/>
  <c r="T37" i="1" s="1"/>
  <c r="U36" i="1"/>
  <c r="S36" i="1" a="1"/>
  <c r="S36" i="1" s="1"/>
  <c r="T36" i="1" s="1"/>
  <c r="U35" i="1"/>
  <c r="S35" i="1" a="1"/>
  <c r="S35" i="1" s="1"/>
  <c r="T35" i="1" s="1"/>
  <c r="U34" i="1"/>
  <c r="S34" i="1" a="1"/>
  <c r="S34" i="1" s="1"/>
  <c r="T34" i="1" s="1"/>
  <c r="S33" i="1" a="1"/>
  <c r="S33" i="1" s="1"/>
  <c r="S32" i="1" a="1"/>
  <c r="S32" i="1" s="1"/>
  <c r="U31" i="1"/>
  <c r="S31" i="1" a="1"/>
  <c r="S31" i="1" s="1"/>
  <c r="T31" i="1" s="1"/>
  <c r="U30" i="1"/>
  <c r="S30" i="1" a="1"/>
  <c r="S30" i="1" s="1"/>
  <c r="T30" i="1" s="1"/>
  <c r="U29" i="1"/>
  <c r="S29" i="1" a="1"/>
  <c r="S29" i="1" s="1"/>
  <c r="T29" i="1" s="1"/>
  <c r="U28" i="1"/>
  <c r="S28" i="1" a="1"/>
  <c r="S28" i="1" s="1"/>
  <c r="T28" i="1" s="1"/>
  <c r="U27" i="1"/>
  <c r="S27" i="1" a="1"/>
  <c r="S27" i="1" s="1"/>
  <c r="T27" i="1" s="1"/>
  <c r="U26" i="1"/>
  <c r="S26" i="1" a="1"/>
  <c r="S26" i="1" s="1"/>
  <c r="T26" i="1" s="1"/>
  <c r="U25" i="1"/>
  <c r="S25" i="1" a="1"/>
  <c r="S25" i="1" s="1"/>
  <c r="T25" i="1" s="1"/>
  <c r="U24" i="1"/>
  <c r="S24" i="1" a="1"/>
  <c r="S24" i="1" s="1"/>
  <c r="T24" i="1" s="1"/>
  <c r="U23" i="1"/>
  <c r="S23" i="1" a="1"/>
  <c r="S23" i="1" s="1"/>
  <c r="T23" i="1" s="1"/>
  <c r="U22" i="1"/>
  <c r="S22" i="1" a="1"/>
  <c r="S22" i="1" s="1"/>
  <c r="T22" i="1" s="1"/>
  <c r="U21" i="1"/>
  <c r="S21" i="1" a="1"/>
  <c r="S21" i="1" s="1"/>
  <c r="T21" i="1" s="1"/>
  <c r="U19" i="1"/>
  <c r="S19" i="1" a="1"/>
  <c r="S19" i="1" s="1"/>
  <c r="T19" i="1" s="1"/>
  <c r="U18" i="1"/>
  <c r="S18" i="1" a="1"/>
  <c r="S18" i="1" s="1"/>
  <c r="T18" i="1" s="1"/>
  <c r="U17" i="1"/>
  <c r="S17" i="1" a="1"/>
  <c r="S17" i="1" s="1"/>
  <c r="T17" i="1" s="1"/>
  <c r="U16" i="1"/>
  <c r="S16" i="1" a="1"/>
  <c r="S16" i="1" s="1"/>
  <c r="T16" i="1" s="1"/>
  <c r="U15" i="1"/>
  <c r="S15" i="1" a="1"/>
  <c r="S15" i="1" s="1"/>
  <c r="T15" i="1" s="1"/>
  <c r="U14" i="1"/>
  <c r="S14" i="1" a="1"/>
  <c r="S14" i="1" s="1"/>
  <c r="T14" i="1" s="1"/>
  <c r="U13" i="1"/>
  <c r="S13" i="1" a="1"/>
  <c r="S13" i="1" s="1"/>
  <c r="T13" i="1" s="1"/>
  <c r="U12" i="1"/>
  <c r="S12" i="1" a="1"/>
  <c r="S12" i="1" s="1"/>
  <c r="T12" i="1" s="1"/>
  <c r="U11" i="1"/>
  <c r="S11" i="1" a="1"/>
  <c r="S11" i="1" s="1"/>
  <c r="T11" i="1" s="1"/>
  <c r="U10" i="1"/>
  <c r="S10" i="1" a="1"/>
  <c r="S10" i="1" s="1"/>
  <c r="T10" i="1" s="1"/>
  <c r="U9" i="1"/>
  <c r="S9" i="1" a="1"/>
  <c r="S9" i="1" s="1"/>
  <c r="U8" i="1"/>
  <c r="S8" i="1" a="1"/>
  <c r="S8" i="1" s="1"/>
  <c r="T8" i="1" s="1"/>
  <c r="U7" i="1"/>
  <c r="S7" i="1" a="1"/>
  <c r="S7" i="1" s="1"/>
  <c r="T7" i="1" s="1"/>
  <c r="U6" i="1"/>
  <c r="S6" i="1" a="1"/>
  <c r="S6" i="1" s="1"/>
  <c r="T6" i="1" s="1"/>
  <c r="U5" i="1"/>
  <c r="S5" i="1" a="1"/>
  <c r="S5" i="1" s="1"/>
  <c r="T5" i="1" s="1"/>
  <c r="U4" i="1"/>
  <c r="S4" i="1" a="1"/>
  <c r="S4" i="1" s="1"/>
  <c r="T4" i="1" s="1"/>
  <c r="N59" i="1" a="1"/>
  <c r="N59" i="1" s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40" i="1"/>
  <c r="L22" i="1"/>
  <c r="L23" i="1"/>
  <c r="L24" i="1"/>
  <c r="L25" i="1"/>
  <c r="L26" i="1"/>
  <c r="L27" i="1"/>
  <c r="L28" i="1"/>
  <c r="L29" i="1"/>
  <c r="L30" i="1"/>
  <c r="L31" i="1"/>
  <c r="L33" i="1"/>
  <c r="L34" i="1"/>
  <c r="L35" i="1"/>
  <c r="L36" i="1"/>
  <c r="L37" i="1"/>
  <c r="L38" i="1"/>
  <c r="L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21" i="1"/>
  <c r="L5" i="1"/>
  <c r="L6" i="1"/>
  <c r="L7" i="1"/>
  <c r="L8" i="1"/>
  <c r="L10" i="1"/>
  <c r="L11" i="1"/>
  <c r="L12" i="1"/>
  <c r="L13" i="1"/>
  <c r="L14" i="1"/>
  <c r="L15" i="1"/>
  <c r="L16" i="1"/>
  <c r="L17" i="1"/>
  <c r="L18" i="1"/>
  <c r="L19" i="1"/>
  <c r="L4" i="1"/>
  <c r="K5" i="1"/>
  <c r="K6" i="1"/>
  <c r="K7" i="1"/>
  <c r="K8" i="1"/>
  <c r="K10" i="1"/>
  <c r="K11" i="1"/>
  <c r="K12" i="1"/>
  <c r="K13" i="1"/>
  <c r="K14" i="1"/>
  <c r="K15" i="1"/>
  <c r="K16" i="1"/>
  <c r="K17" i="1"/>
  <c r="K18" i="1"/>
  <c r="K19" i="1"/>
  <c r="K4" i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21" i="1" a="1"/>
  <c r="J21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4" i="1" a="1"/>
  <c r="J4" i="1" s="1"/>
  <c r="G4" i="1" a="1"/>
  <c r="G4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40" i="1" a="1"/>
  <c r="G40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AD32" i="1" s="1"/>
  <c r="G33" i="1" a="1"/>
  <c r="G33" i="1" s="1"/>
  <c r="U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21" i="1" a="1"/>
  <c r="G21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L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AG57" i="1" l="1"/>
  <c r="K9" i="1"/>
  <c r="O57" i="1" s="1"/>
  <c r="N57" i="1" s="1" a="1"/>
  <c r="N57" i="1" s="1"/>
  <c r="T9" i="1"/>
  <c r="V8" i="1" s="1"/>
  <c r="X59" i="1"/>
  <c r="W59" i="1" s="1" a="1"/>
  <c r="W59" i="1" s="1"/>
  <c r="L32" i="1"/>
  <c r="O58" i="1" s="1"/>
  <c r="N58" i="1" s="1" a="1"/>
  <c r="N58" i="1" s="1"/>
  <c r="T32" i="1"/>
  <c r="U32" i="1"/>
  <c r="AC32" i="1"/>
  <c r="T33" i="1"/>
  <c r="X58" i="1" s="1"/>
  <c r="W58" i="1" s="1" a="1"/>
  <c r="W58" i="1" s="1"/>
  <c r="AC33" i="1"/>
  <c r="AG58" i="1" s="1"/>
  <c r="X57" i="1"/>
  <c r="W57" i="1" s="1" a="1"/>
  <c r="W57" i="1" s="1"/>
  <c r="AF57" i="1" a="1"/>
  <c r="AF57" i="1" s="1"/>
  <c r="AE8" i="1"/>
  <c r="AF8" i="1"/>
  <c r="AG8" i="1" s="1" a="1"/>
  <c r="AG8" i="1" s="1"/>
  <c r="AF25" i="1"/>
  <c r="AG25" i="1" s="1" a="1"/>
  <c r="AG25" i="1" s="1"/>
  <c r="AE25" i="1"/>
  <c r="AF34" i="1"/>
  <c r="AG34" i="1" s="1" a="1"/>
  <c r="AG34" i="1" s="1"/>
  <c r="AE34" i="1"/>
  <c r="AF17" i="1"/>
  <c r="AG17" i="1" s="1" a="1"/>
  <c r="AG17" i="1" s="1"/>
  <c r="AE17" i="1"/>
  <c r="AF44" i="1"/>
  <c r="AG44" i="1" s="1" a="1"/>
  <c r="AG44" i="1" s="1"/>
  <c r="AE44" i="1"/>
  <c r="AF52" i="1"/>
  <c r="AG52" i="1" s="1" a="1"/>
  <c r="AG52" i="1" s="1"/>
  <c r="AE52" i="1"/>
  <c r="AE40" i="1"/>
  <c r="AF40" i="1"/>
  <c r="AG40" i="1" s="1" a="1"/>
  <c r="AG40" i="1" s="1"/>
  <c r="AF4" i="1"/>
  <c r="AG4" i="1" s="1" a="1"/>
  <c r="AG4" i="1" s="1"/>
  <c r="AE4" i="1"/>
  <c r="AE12" i="1"/>
  <c r="AF12" i="1"/>
  <c r="AG12" i="1" s="1" a="1"/>
  <c r="AG12" i="1" s="1"/>
  <c r="AF21" i="1"/>
  <c r="AG21" i="1" s="1" a="1"/>
  <c r="AG21" i="1" s="1"/>
  <c r="AE21" i="1"/>
  <c r="AF29" i="1"/>
  <c r="AG29" i="1" s="1" a="1"/>
  <c r="AG29" i="1" s="1"/>
  <c r="AE29" i="1"/>
  <c r="AF48" i="1"/>
  <c r="AG48" i="1" s="1" a="1"/>
  <c r="AG48" i="1" s="1"/>
  <c r="AE48" i="1"/>
  <c r="V17" i="1"/>
  <c r="W17" i="1"/>
  <c r="X17" i="1" s="1" a="1"/>
  <c r="X17" i="1" s="1"/>
  <c r="W34" i="1"/>
  <c r="X34" i="1" s="1" a="1"/>
  <c r="X34" i="1" s="1"/>
  <c r="V34" i="1"/>
  <c r="W44" i="1"/>
  <c r="X44" i="1" s="1" a="1"/>
  <c r="X44" i="1" s="1"/>
  <c r="V44" i="1"/>
  <c r="W52" i="1"/>
  <c r="X52" i="1" s="1" a="1"/>
  <c r="X52" i="1" s="1"/>
  <c r="V52" i="1"/>
  <c r="W48" i="1"/>
  <c r="X48" i="1" s="1" a="1"/>
  <c r="X48" i="1" s="1"/>
  <c r="V48" i="1"/>
  <c r="W40" i="1"/>
  <c r="X40" i="1" s="1" a="1"/>
  <c r="X40" i="1" s="1"/>
  <c r="V40" i="1"/>
  <c r="W25" i="1"/>
  <c r="X25" i="1" s="1" a="1"/>
  <c r="X25" i="1" s="1"/>
  <c r="V25" i="1"/>
  <c r="W8" i="1"/>
  <c r="X8" i="1" s="1" a="1"/>
  <c r="X8" i="1" s="1"/>
  <c r="W12" i="1"/>
  <c r="X12" i="1" s="1" a="1"/>
  <c r="X12" i="1" s="1"/>
  <c r="V12" i="1"/>
  <c r="W29" i="1"/>
  <c r="X29" i="1" s="1" a="1"/>
  <c r="X29" i="1" s="1"/>
  <c r="V29" i="1"/>
  <c r="V21" i="1"/>
  <c r="W21" i="1"/>
  <c r="X21" i="1" s="1" a="1"/>
  <c r="X21" i="1" s="1"/>
  <c r="V4" i="1"/>
  <c r="W4" i="1"/>
  <c r="X4" i="1" s="1" a="1"/>
  <c r="X4" i="1" s="1"/>
  <c r="AF58" i="1" l="1" a="1"/>
  <c r="AF58" i="1" s="1"/>
  <c r="AG61" i="1"/>
  <c r="AF61" i="1" s="1" a="1"/>
  <c r="AF61" i="1" s="1"/>
  <c r="X61" i="1"/>
  <c r="W61" i="1" s="1" a="1"/>
  <c r="W61" i="1" s="1"/>
  <c r="N52" i="1"/>
  <c r="O52" i="1" s="1" a="1"/>
  <c r="O52" i="1" s="1"/>
  <c r="M52" i="1"/>
  <c r="N44" i="1"/>
  <c r="O44" i="1" s="1" a="1"/>
  <c r="O44" i="1" s="1"/>
  <c r="M44" i="1"/>
  <c r="N25" i="1"/>
  <c r="O25" i="1" s="1" a="1"/>
  <c r="O25" i="1" s="1"/>
  <c r="M25" i="1"/>
  <c r="N34" i="1"/>
  <c r="O34" i="1" s="1" a="1"/>
  <c r="O34" i="1" s="1"/>
  <c r="M34" i="1"/>
  <c r="N48" i="1"/>
  <c r="O48" i="1" s="1" a="1"/>
  <c r="O48" i="1" s="1"/>
  <c r="M48" i="1"/>
  <c r="M17" i="1"/>
  <c r="N17" i="1"/>
  <c r="O17" i="1" s="1" a="1"/>
  <c r="O17" i="1" s="1"/>
  <c r="N4" i="1"/>
  <c r="O4" i="1" s="1" a="1"/>
  <c r="O4" i="1" s="1"/>
  <c r="M4" i="1"/>
  <c r="N40" i="1"/>
  <c r="O40" i="1" s="1" a="1"/>
  <c r="O40" i="1" s="1"/>
  <c r="M40" i="1"/>
  <c r="M29" i="1"/>
  <c r="N29" i="1"/>
  <c r="O29" i="1" s="1" a="1"/>
  <c r="O29" i="1" s="1"/>
  <c r="N21" i="1"/>
  <c r="O21" i="1" s="1" a="1"/>
  <c r="O21" i="1" s="1"/>
  <c r="M21" i="1"/>
  <c r="N12" i="1"/>
  <c r="O12" i="1" s="1" a="1"/>
  <c r="O12" i="1" s="1"/>
  <c r="M12" i="1"/>
  <c r="N8" i="1"/>
  <c r="O8" i="1" s="1" a="1"/>
  <c r="O8" i="1" s="1"/>
  <c r="M8" i="1"/>
  <c r="O61" i="1" l="1"/>
  <c r="N61" i="1" s="1" a="1"/>
  <c r="N6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<sst xmlns="http://schemas.openxmlformats.org/spreadsheetml/2006/main" count="453" uniqueCount="185">
  <si>
    <t>Comments</t>
  </si>
  <si>
    <t>Governance</t>
  </si>
  <si>
    <t>Medium</t>
  </si>
  <si>
    <t>Has All</t>
  </si>
  <si>
    <t>Does Not Have</t>
  </si>
  <si>
    <t>Document management</t>
  </si>
  <si>
    <t>Has Some</t>
  </si>
  <si>
    <t>Exception management</t>
  </si>
  <si>
    <t>Risk Management</t>
  </si>
  <si>
    <t>Compliance</t>
  </si>
  <si>
    <t>High</t>
  </si>
  <si>
    <t>Asset Management</t>
  </si>
  <si>
    <t>Low</t>
  </si>
  <si>
    <t>Core GRC Capaibilities</t>
  </si>
  <si>
    <t>Policy &amp; Procedure Management</t>
  </si>
  <si>
    <t>Control Framework Management</t>
  </si>
  <si>
    <t>Enterprise Risk</t>
  </si>
  <si>
    <t>Third-Party Risk Management</t>
  </si>
  <si>
    <t>Issue &amp; Action Management</t>
  </si>
  <si>
    <t>Business Continuity &amp; Disaster Recovery</t>
  </si>
  <si>
    <t>Regulatory Change Management</t>
  </si>
  <si>
    <t>Audit Management</t>
  </si>
  <si>
    <t>Control Testing &amp; Evidence</t>
  </si>
  <si>
    <t>Assessment Management</t>
  </si>
  <si>
    <t>Data Privacy</t>
  </si>
  <si>
    <t>IT Asset Discovery &amp; Inventory</t>
  </si>
  <si>
    <t>Data Classification</t>
  </si>
  <si>
    <t>Asset Valuation</t>
  </si>
  <si>
    <t>Platform Capabilities</t>
  </si>
  <si>
    <t>Integration &amp; Interoperability</t>
  </si>
  <si>
    <t>Reporting &amp; Analytics</t>
  </si>
  <si>
    <t>Configuration &amp; Customization</t>
  </si>
  <si>
    <t>Security &amp; Performance</t>
  </si>
  <si>
    <t>Authentication (LDAP, SSO, SAML)</t>
  </si>
  <si>
    <t>API Capabilities</t>
  </si>
  <si>
    <t>Third-Party Integrations</t>
  </si>
  <si>
    <t>Import/Export</t>
  </si>
  <si>
    <t>Standard Reports</t>
  </si>
  <si>
    <t>Custom Reporting</t>
  </si>
  <si>
    <t>Dashboards</t>
  </si>
  <si>
    <t>Advanced Analytics</t>
  </si>
  <si>
    <t>User/Role Management</t>
  </si>
  <si>
    <t>Workflows</t>
  </si>
  <si>
    <t>Custom Fields</t>
  </si>
  <si>
    <t>Naming Conventions</t>
  </si>
  <si>
    <t>Data Segmentation</t>
  </si>
  <si>
    <t>Encryption</t>
  </si>
  <si>
    <t>Access Controls</t>
  </si>
  <si>
    <t>Audit Trails</t>
  </si>
  <si>
    <t>System Performance</t>
  </si>
  <si>
    <t>Backup &amp; Recovery</t>
  </si>
  <si>
    <t>Business Factors</t>
  </si>
  <si>
    <t>Criticality</t>
  </si>
  <si>
    <t>Vendor Viability</t>
  </si>
  <si>
    <t>Support &amp; Services</t>
  </si>
  <si>
    <t>Pricing &amp; Contract Terms</t>
  </si>
  <si>
    <t>Deployment &amp; Onboarding</t>
  </si>
  <si>
    <t>Third-Party Certifications</t>
  </si>
  <si>
    <t>Financial Stability</t>
  </si>
  <si>
    <t>Customer Base &amp; References</t>
  </si>
  <si>
    <t>Product Roadmap Visibility</t>
  </si>
  <si>
    <t>Support Hours &amp; SLAs</t>
  </si>
  <si>
    <t>Training Options</t>
  </si>
  <si>
    <t>Professional Services</t>
  </si>
  <si>
    <t>Community &amp; Resources</t>
  </si>
  <si>
    <t>Pricing Model &amp; Transparency</t>
  </si>
  <si>
    <t>Payment Options</t>
  </si>
  <si>
    <t>Scalability (User/Data Limits)</t>
  </si>
  <si>
    <t>Contract Flexibility</t>
  </si>
  <si>
    <t>Free Trial</t>
  </si>
  <si>
    <t>Implementation Approach</t>
  </si>
  <si>
    <t>Time to Value</t>
  </si>
  <si>
    <t>Migration Support</t>
  </si>
  <si>
    <t>Category</t>
  </si>
  <si>
    <t>Feature</t>
  </si>
  <si>
    <t>Section</t>
  </si>
  <si>
    <t>Critical</t>
  </si>
  <si>
    <t>N/A</t>
  </si>
  <si>
    <t>Feature Score</t>
  </si>
  <si>
    <t>Max Score</t>
  </si>
  <si>
    <t>Criticality
Multiplier</t>
  </si>
  <si>
    <t>Rating</t>
  </si>
  <si>
    <t>Category Score</t>
  </si>
  <si>
    <t>Rating Score</t>
  </si>
  <si>
    <t>Category Percent</t>
  </si>
  <si>
    <t>Category Grade</t>
  </si>
  <si>
    <t>Team-Based Separation Extra</t>
  </si>
  <si>
    <t>Customization Extra</t>
  </si>
  <si>
    <t>Risk Assessment Extra</t>
  </si>
  <si>
    <t>Custom Authentication Extra</t>
  </si>
  <si>
    <t>API Extra</t>
  </si>
  <si>
    <t>Import-Export Extra</t>
  </si>
  <si>
    <t>SimpleRisk Core</t>
  </si>
  <si>
    <t>API Extra, Vulnerability Management Extra, Jira Integration Extra</t>
  </si>
  <si>
    <t>Artificial Intelligence Extra</t>
  </si>
  <si>
    <t>Encrypted Database Extra</t>
  </si>
  <si>
    <t>OVERALL</t>
  </si>
  <si>
    <t>CORE GRC CAPABILITIES</t>
  </si>
  <si>
    <t>PLATFORM CAPABILITIES</t>
  </si>
  <si>
    <t>BUSINESS FACTORS</t>
  </si>
  <si>
    <t>Vendor 2</t>
  </si>
  <si>
    <t>SimpleRisk Core (Free)</t>
  </si>
  <si>
    <t>SimpleRisk (With Paid Features)</t>
  </si>
  <si>
    <t>Vendor Evaluation Criteria</t>
  </si>
  <si>
    <t>A comprehensive evaluation tool by SimpleRisk</t>
  </si>
  <si>
    <t>ABOUT SIMPLERISK</t>
  </si>
  <si>
    <t>SimpleRisk is a leading provider of governance, risk, and compliance (GRC) solutions designed to help</t>
  </si>
  <si>
    <t>organizations of all sizes manage risk effectively. Founded with the mission to make enterprise-grade</t>
  </si>
  <si>
    <t>GRC accessible and affordable, SimpleRisk offers a comprehensive platform that includes:</t>
  </si>
  <si>
    <t>• Risk Management: Identify, assess, and mitigate risks across your organization</t>
  </si>
  <si>
    <t>• Compliance Management: Control testing, audit management, and regulatory compliance</t>
  </si>
  <si>
    <t>• Third-Party Risk: Vendor assessments, questionnaires, and continuous monitoring</t>
  </si>
  <si>
    <t>• Policy &amp; Governance: Policy lifecycle management and framework mapping</t>
  </si>
  <si>
    <t>• Incident Management: Track and respond to security incidents and breaches</t>
  </si>
  <si>
    <t>SimpleRisk serves organizations across industries including financial services, healthcare, technology,</t>
  </si>
  <si>
    <t>manufacturing, and government. Our platform is available as both cloud-hosted SaaS and on-premises</t>
  </si>
  <si>
    <t>deployment, with transparent pricing starting at $5,000 annually.</t>
  </si>
  <si>
    <t>ABOUT THIS COMPARISON MATRIX</t>
  </si>
  <si>
    <t>This evaluation matrix was created to help organizations make informed decisions when selecting a GRC</t>
  </si>
  <si>
    <t>platform. We recognize that choosing the right GRC solution is a critical business decision that impacts</t>
  </si>
  <si>
    <t>Why We Created This Tool:</t>
  </si>
  <si>
    <t>• Transparency: We believe in honest, objective vendor comparisons</t>
  </si>
  <si>
    <t>• Customization: YOU decide what matters most by setting feature criticality levels</t>
  </si>
  <si>
    <t>• Fair Evaluation: Use this to compare ANY GRC vendors, not just SimpleRisk</t>
  </si>
  <si>
    <t>Whether you're evaluating SimpleRisk against competitors or comparing multiple vendors, this matrix</t>
  </si>
  <si>
    <t>provides a structured, quantitative approach to a complex decision.</t>
  </si>
  <si>
    <t>WHAT MAKES THIS MATRIX DIFFERENT</t>
  </si>
  <si>
    <t>1. Customizable Feature Criticality</t>
  </si>
  <si>
    <t>Unlike generic RFP checklists, this matrix lets YOU set the importance of each feature:</t>
  </si>
  <si>
    <t>• Mark regulatory requirements as "Critical" for maximum impact</t>
  </si>
  <si>
    <t>• Set future considerations as "Low" priority</t>
  </si>
  <si>
    <t>• Exclude irrelevant features with "N/A"</t>
  </si>
  <si>
    <t>Move beyond subjective opinions with weighted scoring:</t>
  </si>
  <si>
    <t>• 0-3 point scale for each feature (Does Not Have → Has All)</t>
  </si>
  <si>
    <t>• Criticality multipliers (Critical = 3x impact, Low = 0.5x impact)</t>
  </si>
  <si>
    <t>• Section weights (Core GRC 60%, Platform 20%, Business 20%)</t>
  </si>
  <si>
    <t>• Final score out of 100 for easy comparison</t>
  </si>
  <si>
    <t>HOW TO USE THIS MATRIX</t>
  </si>
  <si>
    <t>STEP 1: Customize Feature Criticality (20-30 minutes)</t>
  </si>
  <si>
    <t>→ Adjust criticality levels based on YOUR organization's needs:</t>
  </si>
  <si>
    <t xml:space="preserve">  • Regulatory requirements? Set to Critical</t>
  </si>
  <si>
    <t xml:space="preserve">  • Industry-specific needs? Adjust accordingly</t>
  </si>
  <si>
    <t xml:space="preserve">  • Features you won't use? Mark as N/A</t>
  </si>
  <si>
    <t>STEP 2: Request Vendor Information (1-2 weeks)</t>
  </si>
  <si>
    <t>→ Ask for access to trial/POC environments</t>
  </si>
  <si>
    <t>→ Request customer references with similar use cases</t>
  </si>
  <si>
    <t>STEP 3: Score Each Vendor (2-4 hours per vendor)</t>
  </si>
  <si>
    <t xml:space="preserve">  • Does Not Have (0): Feature doesn't exist</t>
  </si>
  <si>
    <t xml:space="preserve">  • Has Some (1): Partial capability, significant limitations</t>
  </si>
  <si>
    <t xml:space="preserve">  • Has Most (2): Good capability, minor limitations</t>
  </si>
  <si>
    <t xml:space="preserve">  • Has All (3): Complete, mature, well-implemented</t>
  </si>
  <si>
    <t>→ Add detailed comments in the Comments columns</t>
  </si>
  <si>
    <t>STEP 4: Review Results &amp; Make Decision (1-2 days)</t>
  </si>
  <si>
    <t>→ Identify strengths and gaps for each vendor</t>
  </si>
  <si>
    <t>→ Review category-by-category breakdowns</t>
  </si>
  <si>
    <t>→ Consider qualitative factors beyond the score:</t>
  </si>
  <si>
    <t xml:space="preserve">  • Cultural fit with your organization</t>
  </si>
  <si>
    <t xml:space="preserve">  • Vendor responsiveness during evaluation</t>
  </si>
  <si>
    <t xml:space="preserve">  • Customer reference feedback</t>
  </si>
  <si>
    <t xml:space="preserve">  • Total cost of ownership</t>
  </si>
  <si>
    <t>PRO TIPS FOR EFFECTIVE EVALUATION</t>
  </si>
  <si>
    <t>✓ Test, Don't Trust: Request POC access to test critical workflows yourself</t>
  </si>
  <si>
    <t>✓ Document Everything: Use the Comments columns extensively</t>
  </si>
  <si>
    <t>✓ Consider Implementation: A feature that exists but is hard to use should score lower</t>
  </si>
  <si>
    <t>✓ Think Long-Term: Evaluate based on where you'll be in 2-3 years, not just today</t>
  </si>
  <si>
    <t>✓ Get Multiple Perspectives: Have different teams score their relevant sections</t>
  </si>
  <si>
    <t>QUESTIONS OR FEEDBACK?</t>
  </si>
  <si>
    <t>We're here to help! Whether you're evaluating SimpleRisk or just need guidance on GRC vendor selection:</t>
  </si>
  <si>
    <t>📧 Email: support@simplerisk.com</t>
  </si>
  <si>
    <t>🌐 Website: www.simplerisk.com</t>
  </si>
  <si>
    <t>📅 Request Demo: www.simplerisk.com/demo</t>
  </si>
  <si>
    <t>We encourage you to use this matrix for honest, thorough vendor comparison. May the best solution win!</t>
  </si>
  <si>
    <t>GRC VENDOR COMPARISON TOOL</t>
  </si>
  <si>
    <t>your entire organization, from compliance teams to executives to board members.</t>
  </si>
  <si>
    <t>2. Quantitative Scoring</t>
  </si>
  <si>
    <t>→ Go to the "GRC Vendor Comparison" sheet</t>
  </si>
  <si>
    <t>→ Review Column F (Criticality) for each of the features</t>
  </si>
  <si>
    <t>→ This customization is crucial. It makes the matrix work for YOUR situation</t>
  </si>
  <si>
    <t>→ Schedule demos with vendors you're evaluating</t>
  </si>
  <si>
    <t>→ Request feature documentation</t>
  </si>
  <si>
    <t>→ For each feature in the "GRC Vendor Comparison" sheet, select from dropdown:</t>
  </si>
  <si>
    <t>→ Be consistent across vendors. Define your scoring criteria upfront</t>
  </si>
  <si>
    <t>✓ Score Honestly: Don't inflate scores. Accuracy matters more than advocacy</t>
  </si>
  <si>
    <t>© SimpleRisk - Simple. Effective. Affordable.</t>
  </si>
  <si>
    <t>→ Check the bottom of the "GRC Vendor Comparison" sheet for overall scores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</si>
</sst>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</font>
    <font>
      <sz val="14"/>
      <color theme="0"/>
      <name val="Arial"/>
      <family val="2"/>
    </font>
    <font>
      <sz val="11"/>
      <color theme="0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b/>
      <sz val="20"/>
      <color theme="0"/>
      <name val="Arial"/>
      <family val="2"/>
    </font>
    <font>
      <b/>
      <sz val="12"/>
      <color rgb="FFFFFFFF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1"/>
      <color rgb="FF305496"/>
      <name val="Calibri"/>
      <family val="2"/>
    </font>
    <font>
      <b/>
      <sz val="10"/>
      <name val="Calibri"/>
      <family val="2"/>
    </font>
    <font>
      <i/>
      <sz val="9"/>
      <color rgb="FF666666"/>
      <name val="Calibri"/>
      <family val="2"/>
    </font>
    <font>
      <b/>
      <sz val="28"/>
      <color rgb="FFFFFFFF"/>
      <name val="Calibri"/>
      <family val="2"/>
      <scheme val="minor"/>
    </font>
    <font>
      <sz val="28"/>
      <color theme="1"/>
      <name val="Calibri"/>
      <family val="2"/>
      <scheme val="minor"/>
    </font>
    <font>
      <b/>
      <i/>
      <sz val="14"/>
      <color rgb="FFFFFFFF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C61010"/>
      <name val="Calibri (Body)"/>
    </font>
    <font>
      <sz val="11"/>
      <color rgb="FFC61010"/>
      <name val="Calibri (Body)"/>
    </font>
  </fonts>
  <fills count="14">
    <fill>
      <patternFill patternType="none"/>
    </fill>
    <fill>
      <patternFill patternType="gray125"/>
    </fill>
    <fill>
      <patternFill patternType="solid">
        <fgColor rgb="FFC61010"/>
        <bgColor indexed="64"/>
      </patternFill>
    </fill>
    <fill>
      <patternFill patternType="solid">
        <fgColor rgb="FFFB4849"/>
        <bgColor indexed="64"/>
      </patternFill>
    </fill>
    <fill>
      <patternFill patternType="solid">
        <fgColor rgb="FFD81D1D"/>
        <bgColor indexed="64"/>
      </patternFill>
    </fill>
    <fill>
      <patternFill patternType="solid">
        <fgColor rgb="FFF947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2CC"/>
        <bgColor rgb="FFFFF2CC"/>
      </patternFill>
    </fill>
    <fill>
      <patternFill patternType="solid">
        <fgColor rgb="FFC61010"/>
        <bgColor rgb="FF002060"/>
      </patternFill>
    </fill>
    <fill>
      <patternFill patternType="solid">
        <fgColor rgb="FFC61010"/>
        <bgColor rgb="FF4472C4"/>
      </patternFill>
    </fill>
    <fill>
      <patternFill patternType="solid">
        <fgColor rgb="FFD81D1D"/>
        <bgColor rgb="FF4472C4"/>
      </patternFill>
    </fill>
    <fill>
      <patternFill patternType="solid">
        <fgColor rgb="FFF94748"/>
        <bgColor rgb="FFD9E1F2"/>
      </patternFill>
    </fill>
  </fills>
  <borders count="39">
    <border>
      <left/>
      <right/>
      <top/>
      <bottom/>
      <diagonal/>
    </border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6" fillId="0" borderId="1" xfId="0" applyFont="1" applyBorder="1" applyAlignment="1">
      <alignment textRotation="90"/>
    </xf>
    <xf numFmtId="0" fontId="6" fillId="0" borderId="1" xfId="0" applyFont="1" applyBorder="1"/>
    <xf numFmtId="0" fontId="6" fillId="0" borderId="0" xfId="0" applyFont="1"/>
    <xf numFmtId="0" fontId="6" fillId="0" borderId="2" xfId="0" applyFont="1" applyBorder="1"/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/>
    <xf numFmtId="0" fontId="6" fillId="0" borderId="6" xfId="0" applyFont="1" applyBorder="1"/>
    <xf numFmtId="0" fontId="9" fillId="0" borderId="2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/>
    <xf numFmtId="0" fontId="6" fillId="0" borderId="7" xfId="0" applyFont="1" applyBorder="1"/>
    <xf numFmtId="0" fontId="4" fillId="4" borderId="17" xfId="0" applyFont="1" applyFill="1" applyBorder="1" applyAlignment="1">
      <alignment horizontal="left" vertical="center" indent="2"/>
    </xf>
    <xf numFmtId="0" fontId="4" fillId="4" borderId="18" xfId="0" applyFont="1" applyFill="1" applyBorder="1" applyAlignment="1">
      <alignment horizontal="left" vertical="center" indent="2"/>
    </xf>
    <xf numFmtId="0" fontId="4" fillId="4" borderId="18" xfId="0" applyFont="1" applyFill="1" applyBorder="1" applyAlignment="1">
      <alignment horizontal="left" indent="2"/>
    </xf>
    <xf numFmtId="0" fontId="4" fillId="4" borderId="19" xfId="0" applyFont="1" applyFill="1" applyBorder="1" applyAlignment="1">
      <alignment horizontal="left" indent="2"/>
    </xf>
    <xf numFmtId="0" fontId="4" fillId="4" borderId="19" xfId="0" applyFont="1" applyFill="1" applyBorder="1" applyAlignment="1">
      <alignment horizontal="left" vertical="center" indent="2"/>
    </xf>
    <xf numFmtId="0" fontId="4" fillId="0" borderId="1" xfId="0" applyFont="1" applyBorder="1" applyAlignment="1">
      <alignment horizontal="left" indent="2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4" fillId="4" borderId="20" xfId="0" applyFont="1" applyFill="1" applyBorder="1" applyAlignment="1">
      <alignment horizontal="left" indent="2"/>
    </xf>
    <xf numFmtId="0" fontId="4" fillId="4" borderId="24" xfId="0" applyFont="1" applyFill="1" applyBorder="1" applyAlignment="1">
      <alignment horizontal="left" vertical="center" indent="2"/>
    </xf>
    <xf numFmtId="0" fontId="4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indent="1"/>
    </xf>
    <xf numFmtId="0" fontId="4" fillId="2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/>
    </xf>
    <xf numFmtId="9" fontId="2" fillId="4" borderId="11" xfId="1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textRotation="90"/>
    </xf>
    <xf numFmtId="9" fontId="2" fillId="4" borderId="12" xfId="1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textRotation="90"/>
    </xf>
    <xf numFmtId="9" fontId="3" fillId="4" borderId="12" xfId="1" applyFont="1" applyFill="1" applyBorder="1"/>
    <xf numFmtId="0" fontId="5" fillId="4" borderId="13" xfId="0" applyFont="1" applyFill="1" applyBorder="1" applyAlignment="1">
      <alignment textRotation="90"/>
    </xf>
    <xf numFmtId="9" fontId="3" fillId="4" borderId="13" xfId="1" applyFont="1" applyFill="1" applyBorder="1"/>
    <xf numFmtId="0" fontId="7" fillId="4" borderId="12" xfId="0" applyFont="1" applyFill="1" applyBorder="1" applyAlignment="1">
      <alignment textRotation="90"/>
    </xf>
    <xf numFmtId="0" fontId="7" fillId="4" borderId="13" xfId="0" applyFont="1" applyFill="1" applyBorder="1" applyAlignment="1">
      <alignment textRotation="90"/>
    </xf>
    <xf numFmtId="0" fontId="11" fillId="0" borderId="21" xfId="0" applyFont="1" applyFill="1" applyBorder="1" applyAlignment="1">
      <alignment horizontal="left" vertical="center" indent="1"/>
    </xf>
    <xf numFmtId="0" fontId="11" fillId="0" borderId="22" xfId="0" applyFont="1" applyFill="1" applyBorder="1" applyAlignment="1">
      <alignment horizontal="left" vertical="center" indent="1"/>
    </xf>
    <xf numFmtId="0" fontId="11" fillId="0" borderId="23" xfId="0" applyFont="1" applyFill="1" applyBorder="1" applyAlignment="1">
      <alignment horizontal="left" vertical="center" indent="1"/>
    </xf>
    <xf numFmtId="0" fontId="4" fillId="2" borderId="1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left" vertical="center" wrapText="1" indent="1"/>
    </xf>
    <xf numFmtId="0" fontId="11" fillId="0" borderId="23" xfId="0" applyFont="1" applyFill="1" applyBorder="1" applyAlignment="1">
      <alignment horizontal="left" vertical="center" wrapText="1" indent="1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6" borderId="1" xfId="0" applyFont="1" applyFill="1" applyBorder="1"/>
    <xf numFmtId="0" fontId="6" fillId="6" borderId="4" xfId="0" applyFont="1" applyFill="1" applyBorder="1" applyAlignment="1">
      <alignment horizontal="center"/>
    </xf>
    <xf numFmtId="0" fontId="6" fillId="0" borderId="8" xfId="0" applyFont="1" applyBorder="1" applyAlignment="1">
      <alignment vertical="center"/>
    </xf>
    <xf numFmtId="0" fontId="9" fillId="0" borderId="9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10" fillId="0" borderId="3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10" fillId="6" borderId="17" xfId="0" applyFont="1" applyFill="1" applyBorder="1" applyAlignment="1">
      <alignment horizontal="center" wrapText="1"/>
    </xf>
    <xf numFmtId="0" fontId="10" fillId="6" borderId="18" xfId="0" applyFont="1" applyFill="1" applyBorder="1" applyAlignment="1">
      <alignment horizontal="center" wrapText="1"/>
    </xf>
    <xf numFmtId="0" fontId="10" fillId="6" borderId="19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 wrapText="1"/>
    </xf>
    <xf numFmtId="9" fontId="12" fillId="6" borderId="11" xfId="1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15" xfId="0" applyFont="1" applyFill="1" applyBorder="1" applyAlignment="1">
      <alignment horizontal="center" vertical="center" wrapText="1"/>
    </xf>
    <xf numFmtId="9" fontId="12" fillId="6" borderId="12" xfId="1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2" fillId="6" borderId="14" xfId="0" applyFont="1" applyFill="1" applyBorder="1" applyAlignment="1">
      <alignment horizontal="center" vertical="center" wrapText="1"/>
    </xf>
    <xf numFmtId="9" fontId="12" fillId="6" borderId="13" xfId="1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10" fillId="6" borderId="24" xfId="0" applyFont="1" applyFill="1" applyBorder="1" applyAlignment="1">
      <alignment horizontal="center" wrapText="1"/>
    </xf>
    <xf numFmtId="0" fontId="10" fillId="0" borderId="38" xfId="0" applyFont="1" applyBorder="1" applyAlignment="1">
      <alignment horizontal="left"/>
    </xf>
    <xf numFmtId="0" fontId="10" fillId="6" borderId="17" xfId="0" applyFont="1" applyFill="1" applyBorder="1" applyAlignment="1">
      <alignment horizontal="left"/>
    </xf>
    <xf numFmtId="0" fontId="10" fillId="6" borderId="18" xfId="0" applyFont="1" applyFill="1" applyBorder="1" applyAlignment="1">
      <alignment horizontal="left"/>
    </xf>
    <xf numFmtId="0" fontId="10" fillId="0" borderId="19" xfId="0" applyFont="1" applyBorder="1" applyAlignment="1">
      <alignment horizontal="left"/>
    </xf>
    <xf numFmtId="0" fontId="10" fillId="0" borderId="17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6" fillId="6" borderId="0" xfId="0" applyFont="1" applyFill="1"/>
    <xf numFmtId="0" fontId="6" fillId="6" borderId="0" xfId="0" applyFont="1" applyFill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1" fontId="14" fillId="6" borderId="26" xfId="0" applyNumberFormat="1" applyFont="1" applyFill="1" applyBorder="1" applyAlignment="1">
      <alignment horizontal="center" vertical="center"/>
    </xf>
    <xf numFmtId="0" fontId="14" fillId="6" borderId="25" xfId="0" applyFont="1" applyFill="1" applyBorder="1" applyAlignment="1">
      <alignment vertical="center"/>
    </xf>
    <xf numFmtId="0" fontId="14" fillId="6" borderId="31" xfId="0" applyFont="1" applyFill="1" applyBorder="1" applyAlignment="1">
      <alignment vertical="center"/>
    </xf>
    <xf numFmtId="0" fontId="14" fillId="6" borderId="1" xfId="0" applyFont="1" applyFill="1" applyBorder="1" applyAlignment="1">
      <alignment horizontal="left" vertical="center" indent="2"/>
    </xf>
    <xf numFmtId="0" fontId="14" fillId="6" borderId="10" xfId="0" applyFont="1" applyFill="1" applyBorder="1" applyAlignment="1">
      <alignment horizontal="center" vertical="center"/>
    </xf>
    <xf numFmtId="1" fontId="13" fillId="6" borderId="26" xfId="0" applyNumberFormat="1" applyFont="1" applyFill="1" applyBorder="1" applyAlignment="1">
      <alignment horizontal="center" vertical="center"/>
    </xf>
    <xf numFmtId="0" fontId="13" fillId="6" borderId="25" xfId="0" applyFont="1" applyFill="1" applyBorder="1" applyAlignment="1">
      <alignment vertical="center"/>
    </xf>
    <xf numFmtId="0" fontId="13" fillId="6" borderId="31" xfId="0" applyFont="1" applyFill="1" applyBorder="1" applyAlignment="1">
      <alignment vertical="center"/>
    </xf>
    <xf numFmtId="2" fontId="6" fillId="0" borderId="1" xfId="0" applyNumberFormat="1" applyFont="1" applyBorder="1"/>
    <xf numFmtId="0" fontId="13" fillId="6" borderId="10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left" wrapText="1"/>
    </xf>
    <xf numFmtId="0" fontId="4" fillId="8" borderId="11" xfId="0" applyFont="1" applyFill="1" applyBorder="1" applyAlignment="1">
      <alignment horizontal="center" vertical="center"/>
    </xf>
    <xf numFmtId="0" fontId="4" fillId="8" borderId="16" xfId="0" applyFont="1" applyFill="1" applyBorder="1" applyAlignment="1">
      <alignment horizontal="center" vertical="center"/>
    </xf>
    <xf numFmtId="0" fontId="15" fillId="7" borderId="25" xfId="0" applyFont="1" applyFill="1" applyBorder="1" applyAlignment="1">
      <alignment horizontal="center" vertical="center"/>
    </xf>
    <xf numFmtId="0" fontId="15" fillId="7" borderId="31" xfId="0" applyFont="1" applyFill="1" applyBorder="1" applyAlignment="1">
      <alignment horizontal="center" vertical="center"/>
    </xf>
    <xf numFmtId="0" fontId="15" fillId="7" borderId="26" xfId="0" applyFont="1" applyFill="1" applyBorder="1" applyAlignment="1">
      <alignment horizontal="center" vertical="center"/>
    </xf>
    <xf numFmtId="0" fontId="15" fillId="8" borderId="25" xfId="0" applyFont="1" applyFill="1" applyBorder="1" applyAlignment="1">
      <alignment horizontal="center" vertical="center"/>
    </xf>
    <xf numFmtId="0" fontId="15" fillId="8" borderId="31" xfId="0" applyFont="1" applyFill="1" applyBorder="1" applyAlignment="1">
      <alignment horizontal="center" vertical="center"/>
    </xf>
    <xf numFmtId="0" fontId="15" fillId="8" borderId="26" xfId="0" applyFont="1" applyFill="1" applyBorder="1" applyAlignment="1">
      <alignment horizontal="center" vertical="center"/>
    </xf>
    <xf numFmtId="0" fontId="10" fillId="6" borderId="21" xfId="0" applyFont="1" applyFill="1" applyBorder="1" applyAlignment="1">
      <alignment horizontal="center" wrapText="1"/>
    </xf>
    <xf numFmtId="0" fontId="10" fillId="6" borderId="22" xfId="0" applyFont="1" applyFill="1" applyBorder="1" applyAlignment="1">
      <alignment horizontal="center" wrapText="1"/>
    </xf>
    <xf numFmtId="0" fontId="10" fillId="6" borderId="23" xfId="0" applyFont="1" applyFill="1" applyBorder="1" applyAlignment="1">
      <alignment horizontal="center" wrapText="1"/>
    </xf>
    <xf numFmtId="0" fontId="10" fillId="6" borderId="34" xfId="0" applyFont="1" applyFill="1" applyBorder="1" applyAlignment="1">
      <alignment horizontal="center" wrapText="1"/>
    </xf>
    <xf numFmtId="0" fontId="10" fillId="6" borderId="32" xfId="0" applyFont="1" applyFill="1" applyBorder="1" applyAlignment="1">
      <alignment horizontal="center" wrapText="1"/>
    </xf>
    <xf numFmtId="0" fontId="10" fillId="6" borderId="33" xfId="0" applyFont="1" applyFill="1" applyBorder="1" applyAlignment="1">
      <alignment horizontal="center" wrapText="1"/>
    </xf>
    <xf numFmtId="0" fontId="10" fillId="6" borderId="35" xfId="0" applyFont="1" applyFill="1" applyBorder="1" applyAlignment="1">
      <alignment horizontal="center" wrapText="1"/>
    </xf>
    <xf numFmtId="0" fontId="10" fillId="6" borderId="36" xfId="0" applyFont="1" applyFill="1" applyBorder="1" applyAlignment="1">
      <alignment horizontal="center" wrapText="1"/>
    </xf>
    <xf numFmtId="0" fontId="10" fillId="6" borderId="37" xfId="0" applyFont="1" applyFill="1" applyBorder="1" applyAlignment="1">
      <alignment horizontal="center" wrapText="1"/>
    </xf>
    <xf numFmtId="0" fontId="10" fillId="6" borderId="38" xfId="0" applyFont="1" applyFill="1" applyBorder="1" applyAlignment="1">
      <alignment horizontal="center" wrapText="1"/>
    </xf>
    <xf numFmtId="0" fontId="15" fillId="3" borderId="25" xfId="0" applyFont="1" applyFill="1" applyBorder="1" applyAlignment="1">
      <alignment horizontal="center" vertical="center" wrapText="1"/>
    </xf>
    <xf numFmtId="0" fontId="15" fillId="3" borderId="31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0" fontId="15" fillId="2" borderId="26" xfId="0" applyFont="1" applyFill="1" applyBorder="1" applyAlignment="1">
      <alignment horizontal="center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 indent="1"/>
    </xf>
    <xf numFmtId="0" fontId="17" fillId="0" borderId="0" xfId="0" applyFont="1" applyAlignment="1">
      <alignment horizontal="left" vertical="top" wrapText="1" indent="2"/>
    </xf>
    <xf numFmtId="0" fontId="20" fillId="9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 indent="2"/>
    </xf>
    <xf numFmtId="0" fontId="21" fillId="0" borderId="0" xfId="0" applyFont="1" applyAlignment="1">
      <alignment horizontal="center" vertical="center"/>
    </xf>
    <xf numFmtId="0" fontId="0" fillId="5" borderId="0" xfId="0" applyFill="1"/>
    <xf numFmtId="0" fontId="16" fillId="12" borderId="0" xfId="0" applyFont="1" applyFill="1" applyAlignment="1">
      <alignment horizontal="left" vertical="center"/>
    </xf>
    <xf numFmtId="0" fontId="0" fillId="4" borderId="0" xfId="0" applyFill="1"/>
    <xf numFmtId="0" fontId="22" fillId="10" borderId="0" xfId="0" applyFont="1" applyFill="1" applyAlignment="1">
      <alignment horizontal="center" vertical="center"/>
    </xf>
    <xf numFmtId="0" fontId="23" fillId="2" borderId="0" xfId="0" applyFont="1" applyFill="1"/>
    <xf numFmtId="0" fontId="24" fillId="11" borderId="0" xfId="0" applyFont="1" applyFill="1" applyAlignment="1">
      <alignment horizontal="center" vertical="center"/>
    </xf>
    <xf numFmtId="0" fontId="25" fillId="2" borderId="0" xfId="0" applyFont="1" applyFill="1"/>
    <xf numFmtId="0" fontId="18" fillId="13" borderId="0" xfId="0" applyFont="1" applyFill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61010"/>
      <color rgb="FFF94748"/>
      <color rgb="FFD81D1D"/>
      <color rgb="FFFB48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165100</xdr:rowOff>
    </xdr:from>
    <xdr:to>
      <xdr:col>0</xdr:col>
      <xdr:colOff>1173778</xdr:colOff>
      <xdr:row>1</xdr:row>
      <xdr:rowOff>495300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1053E49-E062-F69A-5624-7CD98EF88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00" y="165100"/>
          <a:ext cx="1008678" cy="965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63AF3A-01D7-524E-B242-867FE9DCA609}">
  <we:reference id="wa200009404" version="1.0.0.5" store="en-US" storeType="OMEX"/>
  <we:alternateReferences>
    <we:reference id="wa200009404" version="1.0.0.5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DBC17-F078-9A41-9E7C-1027B0CA2870}">
  <dimension ref="A1:F103"/>
  <sheetViews>
    <sheetView tabSelected="1" workbookViewId="0">
      <selection activeCell="A76" sqref="A76:F76"/>
    </sheetView>
  </sheetViews>
  <sheetFormatPr baseColWidth="10" defaultColWidth="8.83203125" defaultRowHeight="15" x14ac:dyDescent="0.2"/>
  <cols>
    <col min="1" max="1" width="100" customWidth="1"/>
    <col min="2" max="6" width="2" customWidth="1"/>
  </cols>
  <sheetData>
    <row r="1" spans="1:6" ht="50" customHeight="1" x14ac:dyDescent="0.45">
      <c r="A1" s="137" t="s">
        <v>172</v>
      </c>
      <c r="B1" s="138"/>
      <c r="C1" s="138"/>
      <c r="D1" s="138"/>
      <c r="E1" s="138"/>
      <c r="F1" s="138"/>
    </row>
    <row r="2" spans="1:6" ht="50" customHeight="1" x14ac:dyDescent="0.25">
      <c r="A2" s="139" t="s">
        <v>104</v>
      </c>
      <c r="B2" s="140"/>
      <c r="C2" s="140"/>
      <c r="D2" s="140"/>
      <c r="E2" s="140"/>
      <c r="F2" s="140"/>
    </row>
    <row r="3" spans="1:6" ht="8" customHeight="1" x14ac:dyDescent="0.2"/>
    <row r="4" spans="1:6" ht="25" customHeight="1" x14ac:dyDescent="0.2">
      <c r="A4" s="135" t="s">
        <v>105</v>
      </c>
      <c r="B4" s="136"/>
      <c r="C4" s="136"/>
      <c r="D4" s="136"/>
      <c r="E4" s="136"/>
      <c r="F4" s="136"/>
    </row>
    <row r="5" spans="1:6" ht="15" customHeight="1" x14ac:dyDescent="0.2">
      <c r="A5" s="128" t="s">
        <v>106</v>
      </c>
      <c r="B5" s="127"/>
      <c r="C5" s="127"/>
      <c r="D5" s="127"/>
      <c r="E5" s="127"/>
      <c r="F5" s="127"/>
    </row>
    <row r="6" spans="1:6" ht="15" customHeight="1" x14ac:dyDescent="0.2">
      <c r="A6" s="128" t="s">
        <v>107</v>
      </c>
      <c r="B6" s="127"/>
      <c r="C6" s="127"/>
      <c r="D6" s="127"/>
      <c r="E6" s="127"/>
      <c r="F6" s="127"/>
    </row>
    <row r="7" spans="1:6" ht="15" customHeight="1" x14ac:dyDescent="0.2">
      <c r="A7" s="128" t="s">
        <v>108</v>
      </c>
      <c r="B7" s="127"/>
      <c r="C7" s="127"/>
      <c r="D7" s="127"/>
      <c r="E7" s="127"/>
      <c r="F7" s="127"/>
    </row>
    <row r="8" spans="1:6" ht="8" customHeight="1" x14ac:dyDescent="0.2"/>
    <row r="9" spans="1:6" ht="15" customHeight="1" x14ac:dyDescent="0.2">
      <c r="A9" s="129" t="s">
        <v>109</v>
      </c>
      <c r="B9" s="127"/>
      <c r="C9" s="127"/>
      <c r="D9" s="127"/>
      <c r="E9" s="127"/>
      <c r="F9" s="127"/>
    </row>
    <row r="10" spans="1:6" ht="15" customHeight="1" x14ac:dyDescent="0.2">
      <c r="A10" s="129" t="s">
        <v>110</v>
      </c>
      <c r="B10" s="127"/>
      <c r="C10" s="127"/>
      <c r="D10" s="127"/>
      <c r="E10" s="127"/>
      <c r="F10" s="127"/>
    </row>
    <row r="11" spans="1:6" ht="15" customHeight="1" x14ac:dyDescent="0.2">
      <c r="A11" s="129" t="s">
        <v>111</v>
      </c>
      <c r="B11" s="127"/>
      <c r="C11" s="127"/>
      <c r="D11" s="127"/>
      <c r="E11" s="127"/>
      <c r="F11" s="127"/>
    </row>
    <row r="12" spans="1:6" ht="15" customHeight="1" x14ac:dyDescent="0.2">
      <c r="A12" s="129" t="s">
        <v>112</v>
      </c>
      <c r="B12" s="127"/>
      <c r="C12" s="127"/>
      <c r="D12" s="127"/>
      <c r="E12" s="127"/>
      <c r="F12" s="127"/>
    </row>
    <row r="13" spans="1:6" ht="15" customHeight="1" x14ac:dyDescent="0.2">
      <c r="A13" s="129" t="s">
        <v>113</v>
      </c>
      <c r="B13" s="127"/>
      <c r="C13" s="127"/>
      <c r="D13" s="127"/>
      <c r="E13" s="127"/>
      <c r="F13" s="127"/>
    </row>
    <row r="14" spans="1:6" ht="8" customHeight="1" x14ac:dyDescent="0.2"/>
    <row r="15" spans="1:6" ht="15" customHeight="1" x14ac:dyDescent="0.2">
      <c r="A15" s="128" t="s">
        <v>114</v>
      </c>
      <c r="B15" s="127"/>
      <c r="C15" s="127"/>
      <c r="D15" s="127"/>
      <c r="E15" s="127"/>
      <c r="F15" s="127"/>
    </row>
    <row r="16" spans="1:6" ht="15" customHeight="1" x14ac:dyDescent="0.2">
      <c r="A16" s="128" t="s">
        <v>115</v>
      </c>
      <c r="B16" s="127"/>
      <c r="C16" s="127"/>
      <c r="D16" s="127"/>
      <c r="E16" s="127"/>
      <c r="F16" s="127"/>
    </row>
    <row r="17" spans="1:6" ht="15" customHeight="1" x14ac:dyDescent="0.2">
      <c r="A17" s="128" t="s">
        <v>116</v>
      </c>
      <c r="B17" s="127"/>
      <c r="C17" s="127"/>
      <c r="D17" s="127"/>
      <c r="E17" s="127"/>
      <c r="F17" s="127"/>
    </row>
    <row r="18" spans="1:6" ht="8" customHeight="1" x14ac:dyDescent="0.2"/>
    <row r="19" spans="1:6" ht="25" customHeight="1" x14ac:dyDescent="0.2">
      <c r="A19" s="135" t="s">
        <v>117</v>
      </c>
      <c r="B19" s="136"/>
      <c r="C19" s="136"/>
      <c r="D19" s="136"/>
      <c r="E19" s="136"/>
      <c r="F19" s="136"/>
    </row>
    <row r="20" spans="1:6" ht="15" customHeight="1" x14ac:dyDescent="0.2">
      <c r="A20" s="128" t="s">
        <v>118</v>
      </c>
      <c r="B20" s="127"/>
      <c r="C20" s="127"/>
      <c r="D20" s="127"/>
      <c r="E20" s="127"/>
      <c r="F20" s="127"/>
    </row>
    <row r="21" spans="1:6" ht="15" customHeight="1" x14ac:dyDescent="0.2">
      <c r="A21" s="128" t="s">
        <v>119</v>
      </c>
      <c r="B21" s="127"/>
      <c r="C21" s="127"/>
      <c r="D21" s="127"/>
      <c r="E21" s="127"/>
      <c r="F21" s="127"/>
    </row>
    <row r="22" spans="1:6" ht="15" customHeight="1" x14ac:dyDescent="0.2">
      <c r="A22" s="128" t="s">
        <v>173</v>
      </c>
      <c r="B22" s="127"/>
      <c r="C22" s="127"/>
      <c r="D22" s="127"/>
      <c r="E22" s="127"/>
      <c r="F22" s="127"/>
    </row>
    <row r="23" spans="1:6" ht="8" customHeight="1" x14ac:dyDescent="0.2"/>
    <row r="24" spans="1:6" ht="22" customHeight="1" x14ac:dyDescent="0.2">
      <c r="A24" s="141" t="s">
        <v>120</v>
      </c>
      <c r="B24" s="134"/>
      <c r="C24" s="134"/>
      <c r="D24" s="134"/>
      <c r="E24" s="134"/>
      <c r="F24" s="134"/>
    </row>
    <row r="25" spans="1:6" ht="15" customHeight="1" x14ac:dyDescent="0.2">
      <c r="A25" s="129" t="s">
        <v>121</v>
      </c>
      <c r="B25" s="127"/>
      <c r="C25" s="127"/>
      <c r="D25" s="127"/>
      <c r="E25" s="127"/>
      <c r="F25" s="127"/>
    </row>
    <row r="26" spans="1:6" ht="15" customHeight="1" x14ac:dyDescent="0.2">
      <c r="A26" s="129" t="s">
        <v>122</v>
      </c>
      <c r="B26" s="127"/>
      <c r="C26" s="127"/>
      <c r="D26" s="127"/>
      <c r="E26" s="127"/>
      <c r="F26" s="127"/>
    </row>
    <row r="27" spans="1:6" ht="15" customHeight="1" x14ac:dyDescent="0.2">
      <c r="A27" s="129" t="s">
        <v>123</v>
      </c>
      <c r="B27" s="127"/>
      <c r="C27" s="127"/>
      <c r="D27" s="127"/>
      <c r="E27" s="127"/>
      <c r="F27" s="127"/>
    </row>
    <row r="28" spans="1:6" ht="8" customHeight="1" x14ac:dyDescent="0.2"/>
    <row r="29" spans="1:6" ht="15" customHeight="1" x14ac:dyDescent="0.2">
      <c r="A29" s="128" t="s">
        <v>124</v>
      </c>
      <c r="B29" s="127"/>
      <c r="C29" s="127"/>
      <c r="D29" s="127"/>
      <c r="E29" s="127"/>
      <c r="F29" s="127"/>
    </row>
    <row r="30" spans="1:6" ht="15" customHeight="1" x14ac:dyDescent="0.2">
      <c r="A30" s="128" t="s">
        <v>125</v>
      </c>
      <c r="B30" s="127"/>
      <c r="C30" s="127"/>
      <c r="D30" s="127"/>
      <c r="E30" s="127"/>
      <c r="F30" s="127"/>
    </row>
    <row r="31" spans="1:6" ht="8" customHeight="1" x14ac:dyDescent="0.2"/>
    <row r="32" spans="1:6" ht="25" customHeight="1" x14ac:dyDescent="0.2">
      <c r="A32" s="135" t="s">
        <v>126</v>
      </c>
      <c r="B32" s="136"/>
      <c r="C32" s="136"/>
      <c r="D32" s="136"/>
      <c r="E32" s="136"/>
      <c r="F32" s="136"/>
    </row>
    <row r="33" spans="1:6" ht="8" customHeight="1" x14ac:dyDescent="0.2"/>
    <row r="34" spans="1:6" ht="22" customHeight="1" x14ac:dyDescent="0.2">
      <c r="A34" s="141" t="s">
        <v>127</v>
      </c>
      <c r="B34" s="134"/>
      <c r="C34" s="134"/>
      <c r="D34" s="134"/>
      <c r="E34" s="134"/>
      <c r="F34" s="134"/>
    </row>
    <row r="35" spans="1:6" ht="15" customHeight="1" x14ac:dyDescent="0.2">
      <c r="A35" s="128" t="s">
        <v>128</v>
      </c>
      <c r="B35" s="127"/>
      <c r="C35" s="127"/>
      <c r="D35" s="127"/>
      <c r="E35" s="127"/>
      <c r="F35" s="127"/>
    </row>
    <row r="36" spans="1:6" ht="15" customHeight="1" x14ac:dyDescent="0.2">
      <c r="A36" s="129" t="s">
        <v>129</v>
      </c>
      <c r="B36" s="127"/>
      <c r="C36" s="127"/>
      <c r="D36" s="127"/>
      <c r="E36" s="127"/>
      <c r="F36" s="127"/>
    </row>
    <row r="37" spans="1:6" ht="15" customHeight="1" x14ac:dyDescent="0.2">
      <c r="A37" s="129" t="s">
        <v>130</v>
      </c>
      <c r="B37" s="127"/>
      <c r="C37" s="127"/>
      <c r="D37" s="127"/>
      <c r="E37" s="127"/>
      <c r="F37" s="127"/>
    </row>
    <row r="38" spans="1:6" ht="15" customHeight="1" x14ac:dyDescent="0.2">
      <c r="A38" s="129" t="s">
        <v>131</v>
      </c>
      <c r="B38" s="127"/>
      <c r="C38" s="127"/>
      <c r="D38" s="127"/>
      <c r="E38" s="127"/>
      <c r="F38" s="127"/>
    </row>
    <row r="39" spans="1:6" ht="8" customHeight="1" x14ac:dyDescent="0.2"/>
    <row r="40" spans="1:6" ht="8" customHeight="1" x14ac:dyDescent="0.2"/>
    <row r="41" spans="1:6" ht="22" customHeight="1" x14ac:dyDescent="0.2">
      <c r="A41" s="141" t="s">
        <v>174</v>
      </c>
      <c r="B41" s="134"/>
      <c r="C41" s="134"/>
      <c r="D41" s="134"/>
      <c r="E41" s="134"/>
      <c r="F41" s="134"/>
    </row>
    <row r="42" spans="1:6" ht="15" customHeight="1" x14ac:dyDescent="0.2">
      <c r="A42" s="128" t="s">
        <v>132</v>
      </c>
      <c r="B42" s="127"/>
      <c r="C42" s="127"/>
      <c r="D42" s="127"/>
      <c r="E42" s="127"/>
      <c r="F42" s="127"/>
    </row>
    <row r="43" spans="1:6" ht="15" customHeight="1" x14ac:dyDescent="0.2">
      <c r="A43" s="129" t="s">
        <v>133</v>
      </c>
      <c r="B43" s="127"/>
      <c r="C43" s="127"/>
      <c r="D43" s="127"/>
      <c r="E43" s="127"/>
      <c r="F43" s="127"/>
    </row>
    <row r="44" spans="1:6" ht="15" customHeight="1" x14ac:dyDescent="0.2">
      <c r="A44" s="129" t="s">
        <v>134</v>
      </c>
      <c r="B44" s="127"/>
      <c r="C44" s="127"/>
      <c r="D44" s="127"/>
      <c r="E44" s="127"/>
      <c r="F44" s="127"/>
    </row>
    <row r="45" spans="1:6" ht="15" customHeight="1" x14ac:dyDescent="0.2">
      <c r="A45" s="129" t="s">
        <v>135</v>
      </c>
      <c r="B45" s="127"/>
      <c r="C45" s="127"/>
      <c r="D45" s="127"/>
      <c r="E45" s="127"/>
      <c r="F45" s="127"/>
    </row>
    <row r="46" spans="1:6" ht="15" customHeight="1" x14ac:dyDescent="0.2">
      <c r="A46" s="129" t="s">
        <v>136</v>
      </c>
      <c r="B46" s="127"/>
      <c r="C46" s="127"/>
      <c r="D46" s="127"/>
      <c r="E46" s="127"/>
      <c r="F46" s="127"/>
    </row>
    <row r="47" spans="1:6" ht="8" customHeight="1" x14ac:dyDescent="0.2"/>
    <row r="48" spans="1:6" ht="25" customHeight="1" x14ac:dyDescent="0.2">
      <c r="A48" s="135" t="s">
        <v>137</v>
      </c>
      <c r="B48" s="136"/>
      <c r="C48" s="136"/>
      <c r="D48" s="136"/>
      <c r="E48" s="136"/>
      <c r="F48" s="136"/>
    </row>
    <row r="49" spans="1:6" ht="8" customHeight="1" x14ac:dyDescent="0.2"/>
    <row r="50" spans="1:6" ht="20" customHeight="1" x14ac:dyDescent="0.2">
      <c r="A50" s="142" t="s">
        <v>138</v>
      </c>
      <c r="B50" s="143"/>
      <c r="C50" s="143"/>
      <c r="D50" s="143"/>
      <c r="E50" s="143"/>
      <c r="F50" s="143"/>
    </row>
    <row r="51" spans="1:6" ht="15" customHeight="1" x14ac:dyDescent="0.2">
      <c r="A51" s="128" t="s">
        <v>175</v>
      </c>
      <c r="B51" s="127"/>
      <c r="C51" s="127"/>
      <c r="D51" s="127"/>
      <c r="E51" s="127"/>
      <c r="F51" s="127"/>
    </row>
    <row r="52" spans="1:6" ht="15" customHeight="1" x14ac:dyDescent="0.2">
      <c r="A52" s="128" t="s">
        <v>176</v>
      </c>
      <c r="B52" s="127"/>
      <c r="C52" s="127"/>
      <c r="D52" s="127"/>
      <c r="E52" s="127"/>
      <c r="F52" s="127"/>
    </row>
    <row r="53" spans="1:6" ht="15" customHeight="1" x14ac:dyDescent="0.2">
      <c r="A53" s="128" t="s">
        <v>139</v>
      </c>
      <c r="B53" s="127"/>
      <c r="C53" s="127"/>
      <c r="D53" s="127"/>
      <c r="E53" s="127"/>
      <c r="F53" s="127"/>
    </row>
    <row r="54" spans="1:6" ht="15" customHeight="1" x14ac:dyDescent="0.2">
      <c r="A54" s="130" t="s">
        <v>140</v>
      </c>
      <c r="B54" s="127"/>
      <c r="C54" s="127"/>
      <c r="D54" s="127"/>
      <c r="E54" s="127"/>
      <c r="F54" s="127"/>
    </row>
    <row r="55" spans="1:6" ht="15" customHeight="1" x14ac:dyDescent="0.2">
      <c r="A55" s="130" t="s">
        <v>141</v>
      </c>
      <c r="B55" s="127"/>
      <c r="C55" s="127"/>
      <c r="D55" s="127"/>
      <c r="E55" s="127"/>
      <c r="F55" s="127"/>
    </row>
    <row r="56" spans="1:6" ht="15" customHeight="1" x14ac:dyDescent="0.2">
      <c r="A56" s="130" t="s">
        <v>142</v>
      </c>
      <c r="B56" s="127"/>
      <c r="C56" s="127"/>
      <c r="D56" s="127"/>
      <c r="E56" s="127"/>
      <c r="F56" s="127"/>
    </row>
    <row r="57" spans="1:6" ht="15" customHeight="1" x14ac:dyDescent="0.2">
      <c r="A57" s="128" t="s">
        <v>177</v>
      </c>
      <c r="B57" s="127"/>
      <c r="C57" s="127"/>
      <c r="D57" s="127"/>
      <c r="E57" s="127"/>
      <c r="F57" s="127"/>
    </row>
    <row r="58" spans="1:6" ht="8" customHeight="1" x14ac:dyDescent="0.2"/>
    <row r="59" spans="1:6" ht="20" customHeight="1" x14ac:dyDescent="0.2">
      <c r="A59" s="142" t="s">
        <v>143</v>
      </c>
      <c r="B59" s="143"/>
      <c r="C59" s="143"/>
      <c r="D59" s="143"/>
      <c r="E59" s="143"/>
      <c r="F59" s="143"/>
    </row>
    <row r="60" spans="1:6" ht="15" customHeight="1" x14ac:dyDescent="0.2">
      <c r="A60" s="128" t="s">
        <v>178</v>
      </c>
      <c r="B60" s="127"/>
      <c r="C60" s="127"/>
      <c r="D60" s="127"/>
      <c r="E60" s="127"/>
      <c r="F60" s="127"/>
    </row>
    <row r="61" spans="1:6" ht="15" customHeight="1" x14ac:dyDescent="0.2">
      <c r="A61" s="128" t="s">
        <v>179</v>
      </c>
      <c r="B61" s="127"/>
      <c r="C61" s="127"/>
      <c r="D61" s="127"/>
      <c r="E61" s="127"/>
      <c r="F61" s="127"/>
    </row>
    <row r="62" spans="1:6" ht="15" customHeight="1" x14ac:dyDescent="0.2">
      <c r="A62" s="128" t="s">
        <v>144</v>
      </c>
      <c r="B62" s="127"/>
      <c r="C62" s="127"/>
      <c r="D62" s="127"/>
      <c r="E62" s="127"/>
      <c r="F62" s="127"/>
    </row>
    <row r="63" spans="1:6" ht="15" customHeight="1" x14ac:dyDescent="0.2">
      <c r="A63" s="128" t="s">
        <v>145</v>
      </c>
      <c r="B63" s="127"/>
      <c r="C63" s="127"/>
      <c r="D63" s="127"/>
      <c r="E63" s="127"/>
      <c r="F63" s="127"/>
    </row>
    <row r="64" spans="1:6" ht="8" customHeight="1" x14ac:dyDescent="0.2"/>
    <row r="65" spans="1:6" ht="20" customHeight="1" x14ac:dyDescent="0.2">
      <c r="A65" s="142" t="s">
        <v>146</v>
      </c>
      <c r="B65" s="143"/>
      <c r="C65" s="143"/>
      <c r="D65" s="143"/>
      <c r="E65" s="143"/>
      <c r="F65" s="143"/>
    </row>
    <row r="66" spans="1:6" ht="15" customHeight="1" x14ac:dyDescent="0.2">
      <c r="A66" s="128" t="s">
        <v>180</v>
      </c>
      <c r="B66" s="127"/>
      <c r="C66" s="127"/>
      <c r="D66" s="127"/>
      <c r="E66" s="127"/>
      <c r="F66" s="127"/>
    </row>
    <row r="67" spans="1:6" ht="15" customHeight="1" x14ac:dyDescent="0.2">
      <c r="A67" s="130" t="s">
        <v>147</v>
      </c>
      <c r="B67" s="127"/>
      <c r="C67" s="127"/>
      <c r="D67" s="127"/>
      <c r="E67" s="127"/>
      <c r="F67" s="127"/>
    </row>
    <row r="68" spans="1:6" ht="15" customHeight="1" x14ac:dyDescent="0.2">
      <c r="A68" s="130" t="s">
        <v>148</v>
      </c>
      <c r="B68" s="127"/>
      <c r="C68" s="127"/>
      <c r="D68" s="127"/>
      <c r="E68" s="127"/>
      <c r="F68" s="127"/>
    </row>
    <row r="69" spans="1:6" ht="15" customHeight="1" x14ac:dyDescent="0.2">
      <c r="A69" s="130" t="s">
        <v>149</v>
      </c>
      <c r="B69" s="127"/>
      <c r="C69" s="127"/>
      <c r="D69" s="127"/>
      <c r="E69" s="127"/>
      <c r="F69" s="127"/>
    </row>
    <row r="70" spans="1:6" ht="15" customHeight="1" x14ac:dyDescent="0.2">
      <c r="A70" s="130" t="s">
        <v>150</v>
      </c>
      <c r="B70" s="127"/>
      <c r="C70" s="127"/>
      <c r="D70" s="127"/>
      <c r="E70" s="127"/>
      <c r="F70" s="127"/>
    </row>
    <row r="71" spans="1:6" ht="15" customHeight="1" x14ac:dyDescent="0.2">
      <c r="A71" s="128" t="s">
        <v>151</v>
      </c>
      <c r="B71" s="127"/>
      <c r="C71" s="127"/>
      <c r="D71" s="127"/>
      <c r="E71" s="127"/>
      <c r="F71" s="127"/>
    </row>
    <row r="72" spans="1:6" ht="15" customHeight="1" x14ac:dyDescent="0.2">
      <c r="A72" s="128" t="s">
        <v>181</v>
      </c>
      <c r="B72" s="127"/>
      <c r="C72" s="127"/>
      <c r="D72" s="127"/>
      <c r="E72" s="127"/>
      <c r="F72" s="127"/>
    </row>
    <row r="73" spans="1:6" ht="8" customHeight="1" x14ac:dyDescent="0.2"/>
    <row r="74" spans="1:6" ht="20" customHeight="1" x14ac:dyDescent="0.2">
      <c r="A74" s="142" t="s">
        <v>152</v>
      </c>
      <c r="B74" s="143"/>
      <c r="C74" s="143"/>
      <c r="D74" s="143"/>
      <c r="E74" s="143"/>
      <c r="F74" s="143"/>
    </row>
    <row r="75" spans="1:6" ht="15" customHeight="1" x14ac:dyDescent="0.2">
      <c r="A75" s="128" t="s">
        <v>184</v>
      </c>
      <c r="B75" s="127"/>
      <c r="C75" s="127"/>
      <c r="D75" s="127"/>
      <c r="E75" s="127"/>
      <c r="F75" s="127"/>
    </row>
    <row r="76" spans="1:6" ht="15" customHeight="1" x14ac:dyDescent="0.2">
      <c r="A76" s="128" t="s">
        <v>153</v>
      </c>
      <c r="B76" s="127"/>
      <c r="C76" s="127"/>
      <c r="D76" s="127"/>
      <c r="E76" s="127"/>
      <c r="F76" s="127"/>
    </row>
    <row r="77" spans="1:6" ht="15" customHeight="1" x14ac:dyDescent="0.2">
      <c r="A77" s="128" t="s">
        <v>154</v>
      </c>
      <c r="B77" s="127"/>
      <c r="C77" s="127"/>
      <c r="D77" s="127"/>
      <c r="E77" s="127"/>
      <c r="F77" s="127"/>
    </row>
    <row r="78" spans="1:6" ht="15" customHeight="1" x14ac:dyDescent="0.2">
      <c r="A78" s="128" t="s">
        <v>155</v>
      </c>
      <c r="B78" s="127"/>
      <c r="C78" s="127"/>
      <c r="D78" s="127"/>
      <c r="E78" s="127"/>
      <c r="F78" s="127"/>
    </row>
    <row r="79" spans="1:6" ht="15" customHeight="1" x14ac:dyDescent="0.2">
      <c r="A79" s="130" t="s">
        <v>156</v>
      </c>
      <c r="B79" s="127"/>
      <c r="C79" s="127"/>
      <c r="D79" s="127"/>
      <c r="E79" s="127"/>
      <c r="F79" s="127"/>
    </row>
    <row r="80" spans="1:6" ht="15" customHeight="1" x14ac:dyDescent="0.2">
      <c r="A80" s="130" t="s">
        <v>157</v>
      </c>
      <c r="B80" s="127"/>
      <c r="C80" s="127"/>
      <c r="D80" s="127"/>
      <c r="E80" s="127"/>
      <c r="F80" s="127"/>
    </row>
    <row r="81" spans="1:6" ht="15" customHeight="1" x14ac:dyDescent="0.2">
      <c r="A81" s="130" t="s">
        <v>158</v>
      </c>
      <c r="B81" s="127"/>
      <c r="C81" s="127"/>
      <c r="D81" s="127"/>
      <c r="E81" s="127"/>
      <c r="F81" s="127"/>
    </row>
    <row r="82" spans="1:6" ht="15" customHeight="1" x14ac:dyDescent="0.2">
      <c r="A82" s="130" t="s">
        <v>159</v>
      </c>
      <c r="B82" s="127"/>
      <c r="C82" s="127"/>
      <c r="D82" s="127"/>
      <c r="E82" s="127"/>
      <c r="F82" s="127"/>
    </row>
    <row r="83" spans="1:6" ht="8" customHeight="1" x14ac:dyDescent="0.2"/>
    <row r="84" spans="1:6" ht="25" customHeight="1" x14ac:dyDescent="0.2">
      <c r="A84" s="135" t="s">
        <v>160</v>
      </c>
      <c r="B84" s="136"/>
      <c r="C84" s="136"/>
      <c r="D84" s="136"/>
      <c r="E84" s="136"/>
      <c r="F84" s="136"/>
    </row>
    <row r="85" spans="1:6" ht="8" customHeight="1" x14ac:dyDescent="0.2"/>
    <row r="86" spans="1:6" ht="18" customHeight="1" x14ac:dyDescent="0.2">
      <c r="A86" s="131" t="s">
        <v>161</v>
      </c>
      <c r="B86" s="127"/>
      <c r="C86" s="127"/>
      <c r="D86" s="127"/>
      <c r="E86" s="127"/>
      <c r="F86" s="127"/>
    </row>
    <row r="87" spans="1:6" ht="18" customHeight="1" x14ac:dyDescent="0.2">
      <c r="A87" s="131" t="s">
        <v>162</v>
      </c>
      <c r="B87" s="127"/>
      <c r="C87" s="127"/>
      <c r="D87" s="127"/>
      <c r="E87" s="127"/>
      <c r="F87" s="127"/>
    </row>
    <row r="88" spans="1:6" ht="18" customHeight="1" x14ac:dyDescent="0.2">
      <c r="A88" s="131" t="s">
        <v>182</v>
      </c>
      <c r="B88" s="127"/>
      <c r="C88" s="127"/>
      <c r="D88" s="127"/>
      <c r="E88" s="127"/>
      <c r="F88" s="127"/>
    </row>
    <row r="89" spans="1:6" ht="18" customHeight="1" x14ac:dyDescent="0.2">
      <c r="A89" s="131" t="s">
        <v>163</v>
      </c>
      <c r="B89" s="127"/>
      <c r="C89" s="127"/>
      <c r="D89" s="127"/>
      <c r="E89" s="127"/>
      <c r="F89" s="127"/>
    </row>
    <row r="90" spans="1:6" ht="18" customHeight="1" x14ac:dyDescent="0.2">
      <c r="A90" s="131" t="s">
        <v>164</v>
      </c>
      <c r="B90" s="127"/>
      <c r="C90" s="127"/>
      <c r="D90" s="127"/>
      <c r="E90" s="127"/>
      <c r="F90" s="127"/>
    </row>
    <row r="91" spans="1:6" ht="18" customHeight="1" x14ac:dyDescent="0.2">
      <c r="A91" s="131" t="s">
        <v>165</v>
      </c>
      <c r="B91" s="127"/>
      <c r="C91" s="127"/>
      <c r="D91" s="127"/>
      <c r="E91" s="127"/>
      <c r="F91" s="127"/>
    </row>
    <row r="92" spans="1:6" ht="8" customHeight="1" x14ac:dyDescent="0.2"/>
    <row r="93" spans="1:6" ht="25" customHeight="1" x14ac:dyDescent="0.2">
      <c r="A93" s="135" t="s">
        <v>166</v>
      </c>
      <c r="B93" s="136"/>
      <c r="C93" s="136"/>
      <c r="D93" s="136"/>
      <c r="E93" s="136"/>
      <c r="F93" s="136"/>
    </row>
    <row r="94" spans="1:6" ht="15" customHeight="1" x14ac:dyDescent="0.2">
      <c r="A94" s="128" t="s">
        <v>167</v>
      </c>
      <c r="B94" s="127"/>
      <c r="C94" s="127"/>
      <c r="D94" s="127"/>
      <c r="E94" s="127"/>
      <c r="F94" s="127"/>
    </row>
    <row r="95" spans="1:6" ht="8" customHeight="1" x14ac:dyDescent="0.2"/>
    <row r="96" spans="1:6" ht="18" customHeight="1" x14ac:dyDescent="0.2">
      <c r="A96" s="132" t="s">
        <v>168</v>
      </c>
      <c r="B96" s="127"/>
      <c r="C96" s="127"/>
      <c r="D96" s="127"/>
      <c r="E96" s="127"/>
      <c r="F96" s="127"/>
    </row>
    <row r="97" spans="1:6" ht="18" customHeight="1" x14ac:dyDescent="0.2">
      <c r="A97" s="132" t="s">
        <v>169</v>
      </c>
      <c r="B97" s="127"/>
      <c r="C97" s="127"/>
      <c r="D97" s="127"/>
      <c r="E97" s="127"/>
      <c r="F97" s="127"/>
    </row>
    <row r="98" spans="1:6" ht="18" customHeight="1" x14ac:dyDescent="0.2">
      <c r="A98" s="132" t="s">
        <v>170</v>
      </c>
      <c r="B98" s="127"/>
      <c r="C98" s="127"/>
      <c r="D98" s="127"/>
      <c r="E98" s="127"/>
      <c r="F98" s="127"/>
    </row>
    <row r="99" spans="1:6" ht="8" customHeight="1" x14ac:dyDescent="0.2"/>
    <row r="100" spans="1:6" ht="15" customHeight="1" x14ac:dyDescent="0.2">
      <c r="A100" s="128" t="s">
        <v>171</v>
      </c>
      <c r="B100" s="127"/>
      <c r="C100" s="127"/>
      <c r="D100" s="127"/>
      <c r="E100" s="127"/>
      <c r="F100" s="127"/>
    </row>
    <row r="101" spans="1:6" ht="8" customHeight="1" x14ac:dyDescent="0.2"/>
    <row r="102" spans="1:6" ht="8" customHeight="1" x14ac:dyDescent="0.2"/>
    <row r="103" spans="1:6" ht="20" customHeight="1" x14ac:dyDescent="0.2">
      <c r="A103" s="133" t="s">
        <v>183</v>
      </c>
      <c r="B103" s="127"/>
      <c r="C103" s="127"/>
      <c r="D103" s="127"/>
      <c r="E103" s="127"/>
      <c r="F103" s="127"/>
    </row>
  </sheetData>
  <mergeCells count="81">
    <mergeCell ref="A103:F103"/>
    <mergeCell ref="A93:F93"/>
    <mergeCell ref="A94:F94"/>
    <mergeCell ref="A96:F96"/>
    <mergeCell ref="A97:F97"/>
    <mergeCell ref="A98:F98"/>
    <mergeCell ref="A100:F100"/>
    <mergeCell ref="A87:F87"/>
    <mergeCell ref="A88:F88"/>
    <mergeCell ref="A89:F89"/>
    <mergeCell ref="A90:F90"/>
    <mergeCell ref="A91:F91"/>
    <mergeCell ref="A79:F79"/>
    <mergeCell ref="A80:F80"/>
    <mergeCell ref="A81:F81"/>
    <mergeCell ref="A82:F82"/>
    <mergeCell ref="A84:F84"/>
    <mergeCell ref="A86:F86"/>
    <mergeCell ref="A72:F72"/>
    <mergeCell ref="A74:F74"/>
    <mergeCell ref="A75:F75"/>
    <mergeCell ref="A76:F76"/>
    <mergeCell ref="A77:F77"/>
    <mergeCell ref="A78:F78"/>
    <mergeCell ref="A66:F66"/>
    <mergeCell ref="A67:F67"/>
    <mergeCell ref="A68:F68"/>
    <mergeCell ref="A69:F69"/>
    <mergeCell ref="A70:F70"/>
    <mergeCell ref="A71:F71"/>
    <mergeCell ref="A59:F59"/>
    <mergeCell ref="A60:F60"/>
    <mergeCell ref="A61:F61"/>
    <mergeCell ref="A62:F62"/>
    <mergeCell ref="A63:F63"/>
    <mergeCell ref="A65:F65"/>
    <mergeCell ref="A52:F52"/>
    <mergeCell ref="A53:F53"/>
    <mergeCell ref="A54:F54"/>
    <mergeCell ref="A55:F55"/>
    <mergeCell ref="A56:F56"/>
    <mergeCell ref="A57:F57"/>
    <mergeCell ref="A44:F44"/>
    <mergeCell ref="A45:F45"/>
    <mergeCell ref="A46:F46"/>
    <mergeCell ref="A48:F48"/>
    <mergeCell ref="A50:F50"/>
    <mergeCell ref="A51:F51"/>
    <mergeCell ref="A41:F41"/>
    <mergeCell ref="A42:F42"/>
    <mergeCell ref="A43:F43"/>
    <mergeCell ref="A38:F38"/>
    <mergeCell ref="A30:F30"/>
    <mergeCell ref="A32:F32"/>
    <mergeCell ref="A34:F34"/>
    <mergeCell ref="A35:F35"/>
    <mergeCell ref="A36:F36"/>
    <mergeCell ref="A37:F37"/>
    <mergeCell ref="A24:F24"/>
    <mergeCell ref="A25:F25"/>
    <mergeCell ref="A26:F26"/>
    <mergeCell ref="A27:F27"/>
    <mergeCell ref="A29:F29"/>
    <mergeCell ref="A16:F16"/>
    <mergeCell ref="A17:F17"/>
    <mergeCell ref="A19:F19"/>
    <mergeCell ref="A20:F20"/>
    <mergeCell ref="A21:F21"/>
    <mergeCell ref="A22:F22"/>
    <mergeCell ref="A9:F9"/>
    <mergeCell ref="A10:F10"/>
    <mergeCell ref="A11:F11"/>
    <mergeCell ref="A12:F12"/>
    <mergeCell ref="A13:F13"/>
    <mergeCell ref="A15:F15"/>
    <mergeCell ref="A1:F1"/>
    <mergeCell ref="A2:F2"/>
    <mergeCell ref="A4:F4"/>
    <mergeCell ref="A5:F5"/>
    <mergeCell ref="A6:F6"/>
    <mergeCell ref="A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89"/>
  <sheetViews>
    <sheetView zoomScaleNormal="100" workbookViewId="0">
      <pane xSplit="7" topLeftCell="H1" activePane="topRight" state="frozen"/>
      <selection pane="topRight" activeCell="E50" sqref="E50"/>
    </sheetView>
  </sheetViews>
  <sheetFormatPr baseColWidth="10" defaultColWidth="14.5" defaultRowHeight="15" customHeight="1" x14ac:dyDescent="0.15"/>
  <cols>
    <col min="1" max="1" width="4.5" style="3" customWidth="1"/>
    <col min="2" max="2" width="5" style="3" customWidth="1"/>
    <col min="3" max="3" width="7" style="3" customWidth="1"/>
    <col min="4" max="4" width="50.33203125" style="3" customWidth="1"/>
    <col min="5" max="5" width="66" style="3" customWidth="1"/>
    <col min="6" max="6" width="12.33203125" style="3" customWidth="1"/>
    <col min="7" max="7" width="12.6640625" style="57" hidden="1" customWidth="1"/>
    <col min="8" max="8" width="2.6640625" style="2" customWidth="1"/>
    <col min="9" max="9" width="24.5" style="2" customWidth="1"/>
    <col min="10" max="12" width="19.33203125" style="2" hidden="1" customWidth="1"/>
    <col min="13" max="15" width="19.33203125" style="49" customWidth="1"/>
    <col min="16" max="16" width="47.5" style="2" customWidth="1"/>
    <col min="17" max="17" width="3.5" style="3" customWidth="1"/>
    <col min="18" max="18" width="24.5" style="2" customWidth="1"/>
    <col min="19" max="21" width="19.33203125" style="2" hidden="1" customWidth="1"/>
    <col min="22" max="24" width="19.33203125" style="49" customWidth="1"/>
    <col min="25" max="25" width="47.5" style="2" customWidth="1"/>
    <col min="26" max="26" width="3.5" style="2" customWidth="1"/>
    <col min="27" max="27" width="24.5" style="2" customWidth="1"/>
    <col min="28" max="30" width="19.33203125" style="2" hidden="1" customWidth="1"/>
    <col min="31" max="33" width="19.33203125" style="49" customWidth="1"/>
    <col min="34" max="34" width="47.5" style="2" customWidth="1"/>
    <col min="35" max="16384" width="14.5" style="3"/>
  </cols>
  <sheetData>
    <row r="1" spans="1:34" ht="35" customHeight="1" thickBot="1" x14ac:dyDescent="0.2">
      <c r="A1" s="4"/>
      <c r="B1" s="8"/>
      <c r="C1" s="8"/>
      <c r="D1" s="9"/>
      <c r="E1" s="9"/>
      <c r="F1" s="9"/>
      <c r="G1" s="6"/>
      <c r="H1" s="7"/>
      <c r="I1" s="55"/>
      <c r="J1" s="55"/>
      <c r="K1" s="55"/>
      <c r="L1" s="55"/>
      <c r="M1" s="55"/>
      <c r="N1" s="55"/>
      <c r="O1" s="55"/>
      <c r="P1" s="55"/>
      <c r="Q1" s="5"/>
      <c r="R1" s="55"/>
      <c r="S1" s="55"/>
      <c r="T1" s="55"/>
      <c r="U1" s="55"/>
      <c r="V1" s="55"/>
      <c r="W1" s="55"/>
      <c r="X1" s="55"/>
      <c r="Y1" s="55"/>
      <c r="AA1" s="55"/>
      <c r="AB1" s="55"/>
      <c r="AC1" s="55"/>
      <c r="AD1" s="55"/>
      <c r="AE1" s="55"/>
      <c r="AF1" s="55"/>
      <c r="AG1" s="55"/>
      <c r="AH1" s="55"/>
    </row>
    <row r="2" spans="1:34" ht="34" customHeight="1" thickBot="1" x14ac:dyDescent="0.2">
      <c r="A2" s="11"/>
      <c r="B2" s="124" t="s">
        <v>103</v>
      </c>
      <c r="C2" s="125"/>
      <c r="D2" s="125"/>
      <c r="E2" s="125"/>
      <c r="F2" s="126"/>
      <c r="G2" s="54"/>
      <c r="H2" s="52"/>
      <c r="I2" s="103" t="s">
        <v>102</v>
      </c>
      <c r="J2" s="104"/>
      <c r="K2" s="104"/>
      <c r="L2" s="104"/>
      <c r="M2" s="104"/>
      <c r="N2" s="104"/>
      <c r="O2" s="104"/>
      <c r="P2" s="105"/>
      <c r="Q2" s="5"/>
      <c r="R2" s="119" t="s">
        <v>101</v>
      </c>
      <c r="S2" s="120"/>
      <c r="T2" s="120"/>
      <c r="U2" s="120"/>
      <c r="V2" s="120"/>
      <c r="W2" s="120"/>
      <c r="X2" s="120"/>
      <c r="Y2" s="121"/>
      <c r="AA2" s="106" t="s">
        <v>100</v>
      </c>
      <c r="AB2" s="107"/>
      <c r="AC2" s="107"/>
      <c r="AD2" s="107"/>
      <c r="AE2" s="107"/>
      <c r="AF2" s="107"/>
      <c r="AG2" s="107"/>
      <c r="AH2" s="108"/>
    </row>
    <row r="3" spans="1:34" ht="35" thickBot="1" x14ac:dyDescent="0.25">
      <c r="A3" s="11"/>
      <c r="B3" s="26" t="s">
        <v>75</v>
      </c>
      <c r="C3" s="27"/>
      <c r="D3" s="29" t="s">
        <v>73</v>
      </c>
      <c r="E3" s="29" t="s">
        <v>74</v>
      </c>
      <c r="F3" s="43" t="s">
        <v>52</v>
      </c>
      <c r="G3" s="29" t="s">
        <v>80</v>
      </c>
      <c r="H3" s="53"/>
      <c r="I3" s="62" t="s">
        <v>81</v>
      </c>
      <c r="J3" s="62" t="s">
        <v>83</v>
      </c>
      <c r="K3" s="62" t="s">
        <v>78</v>
      </c>
      <c r="L3" s="62" t="s">
        <v>79</v>
      </c>
      <c r="M3" s="63" t="s">
        <v>82</v>
      </c>
      <c r="N3" s="63" t="s">
        <v>84</v>
      </c>
      <c r="O3" s="63" t="s">
        <v>85</v>
      </c>
      <c r="P3" s="63" t="s">
        <v>0</v>
      </c>
      <c r="Q3" s="10"/>
      <c r="R3" s="122" t="s">
        <v>81</v>
      </c>
      <c r="S3" s="122" t="s">
        <v>83</v>
      </c>
      <c r="T3" s="122" t="s">
        <v>78</v>
      </c>
      <c r="U3" s="122" t="s">
        <v>79</v>
      </c>
      <c r="V3" s="123" t="s">
        <v>82</v>
      </c>
      <c r="W3" s="123" t="s">
        <v>84</v>
      </c>
      <c r="X3" s="123" t="s">
        <v>85</v>
      </c>
      <c r="Y3" s="123" t="s">
        <v>0</v>
      </c>
      <c r="AA3" s="101" t="s">
        <v>81</v>
      </c>
      <c r="AB3" s="101" t="s">
        <v>83</v>
      </c>
      <c r="AC3" s="101" t="s">
        <v>78</v>
      </c>
      <c r="AD3" s="101" t="s">
        <v>79</v>
      </c>
      <c r="AE3" s="102" t="s">
        <v>82</v>
      </c>
      <c r="AF3" s="102" t="s">
        <v>84</v>
      </c>
      <c r="AG3" s="102" t="s">
        <v>85</v>
      </c>
      <c r="AH3" s="102" t="s">
        <v>0</v>
      </c>
    </row>
    <row r="4" spans="1:34" ht="15" customHeight="1" x14ac:dyDescent="0.15">
      <c r="A4" s="11"/>
      <c r="B4" s="30" t="s">
        <v>13</v>
      </c>
      <c r="C4" s="31">
        <v>0.6</v>
      </c>
      <c r="D4" s="16" t="s">
        <v>1</v>
      </c>
      <c r="E4" s="40" t="s">
        <v>14</v>
      </c>
      <c r="F4" s="46" t="s">
        <v>76</v>
      </c>
      <c r="G4" s="58" cm="1">
        <f t="array" ref="G4">_xlfn.SWITCH(F4,
"Critical",3,
"High",2,
"Medium",1,
"Low",0.5,
"N/A",0
)</f>
        <v>3</v>
      </c>
      <c r="H4" s="50"/>
      <c r="I4" s="66" t="s">
        <v>3</v>
      </c>
      <c r="J4" s="109" cm="1">
        <f t="array" ref="J4">_xlfn.SWITCH(I4,
"Has All",3,
"Has Most",2,
"Has Some",1,
"Does Not Have",0
)</f>
        <v>3</v>
      </c>
      <c r="K4" s="66">
        <f>$G4*J4</f>
        <v>9</v>
      </c>
      <c r="L4" s="112">
        <f>$G4*3</f>
        <v>9</v>
      </c>
      <c r="M4" s="70">
        <f>SUM(K4:K7)</f>
        <v>36</v>
      </c>
      <c r="N4" s="71">
        <f>SUM(K4:K7)/SUM(L4:L7)</f>
        <v>1</v>
      </c>
      <c r="O4" s="72" t="str" cm="1">
        <f t="array" ref="O4">_xlfn.IFS(
N4&gt;=0.97,"A+",
N4&gt;=0.93,"A",
N4&gt;=0.9,"A-",
N4&gt;=0.87,"B+",
N4&gt;=0.83,"B",
N4&gt;=0.8,"B-",
N4&gt;=0.77,"C+",
N4&gt;=0.73,"C",
N4&gt;=0.7,"C-",
N4&gt;=0.67,"D+",
N4&gt;=0.63,"D",
N4&gt;=0.6,"D-",
TRUE,"F"
)</f>
        <v>A+</v>
      </c>
      <c r="P4" s="82" t="s">
        <v>92</v>
      </c>
      <c r="Q4" s="51"/>
      <c r="R4" s="66" t="s">
        <v>3</v>
      </c>
      <c r="S4" s="109" cm="1">
        <f t="array" ref="S4">_xlfn.SWITCH(R4,
"Has All",3,
"Has Most",2,
"Has Some",1,
"Does Not Have",0
)</f>
        <v>3</v>
      </c>
      <c r="T4" s="66">
        <f>$G4*S4</f>
        <v>9</v>
      </c>
      <c r="U4" s="112">
        <f>$G4*3</f>
        <v>9</v>
      </c>
      <c r="V4" s="70">
        <f>SUM(T4:T7)</f>
        <v>36</v>
      </c>
      <c r="W4" s="71">
        <f>SUM(T4:T7)/SUM(U4:U7)</f>
        <v>1</v>
      </c>
      <c r="X4" s="72" t="str" cm="1">
        <f t="array" ref="X4">_xlfn.IFS(
W4&gt;=0.97,"A+",
W4&gt;=0.93,"A",
W4&gt;=0.9,"A-",
W4&gt;=0.87,"B+",
W4&gt;=0.83,"B",
W4&gt;=0.8,"B-",
W4&gt;=0.77,"C+",
W4&gt;=0.73,"C",
W4&gt;=0.7,"C-",
W4&gt;=0.67,"D+",
W4&gt;=0.63,"D",
W4&gt;=0.6,"D-",
TRUE,"F"
)</f>
        <v>A+</v>
      </c>
      <c r="Y4" s="82" t="s">
        <v>92</v>
      </c>
      <c r="AA4" s="66" t="s">
        <v>4</v>
      </c>
      <c r="AB4" s="109" cm="1">
        <f t="array" ref="AB4">_xlfn.SWITCH(AA4,
"Has All",3,
"Has Most",2,
"Has Some",1,
"Does Not Have",0
)</f>
        <v>0</v>
      </c>
      <c r="AC4" s="66">
        <f>$G4*AB4</f>
        <v>0</v>
      </c>
      <c r="AD4" s="112">
        <f>$G4*3</f>
        <v>9</v>
      </c>
      <c r="AE4" s="70">
        <f>SUM(AC4:AC7)</f>
        <v>0</v>
      </c>
      <c r="AF4" s="71">
        <f>SUM(AC4:AC7)/SUM(AD4:AD7)</f>
        <v>0</v>
      </c>
      <c r="AG4" s="72" t="str" cm="1">
        <f t="array" ref="AG4">_xlfn.IFS(
AF4&gt;=0.97,"A+",
AF4&gt;=0.93,"A",
AF4&gt;=0.9,"A-",
AF4&gt;=0.87,"B+",
AF4&gt;=0.83,"B",
AF4&gt;=0.8,"B-",
AF4&gt;=0.77,"C+",
AF4&gt;=0.73,"C",
AF4&gt;=0.7,"C-",
AF4&gt;=0.67,"D+",
AF4&gt;=0.63,"D",
AF4&gt;=0.6,"D-",
TRUE,"F"
)</f>
        <v>F</v>
      </c>
      <c r="AH4" s="82"/>
    </row>
    <row r="5" spans="1:34" ht="15" customHeight="1" x14ac:dyDescent="0.15">
      <c r="A5" s="11"/>
      <c r="B5" s="32"/>
      <c r="C5" s="33"/>
      <c r="D5" s="17"/>
      <c r="E5" s="41" t="s">
        <v>15</v>
      </c>
      <c r="F5" s="47" t="s">
        <v>76</v>
      </c>
      <c r="G5" s="59" cm="1">
        <f t="array" ref="G5">_xlfn.SWITCH(F5,
"Critical",3,
"High",2,
"Medium",1,
"Low",0.5,
"N/A",0
)</f>
        <v>3</v>
      </c>
      <c r="H5" s="50"/>
      <c r="I5" s="67" t="s">
        <v>3</v>
      </c>
      <c r="J5" s="110" cm="1">
        <f t="array" ref="J5">_xlfn.SWITCH(I5,
"Has All",3,
"Has Most",2,
"Has Some",1,
"Does Not Have",0
)</f>
        <v>3</v>
      </c>
      <c r="K5" s="67">
        <f t="shared" ref="K5:K19" si="0">$G5*J5</f>
        <v>9</v>
      </c>
      <c r="L5" s="113">
        <f t="shared" ref="L5:L19" si="1">$G5*3</f>
        <v>9</v>
      </c>
      <c r="M5" s="73"/>
      <c r="N5" s="74"/>
      <c r="O5" s="75"/>
      <c r="P5" s="83" t="s">
        <v>92</v>
      </c>
      <c r="Q5" s="51"/>
      <c r="R5" s="67" t="s">
        <v>3</v>
      </c>
      <c r="S5" s="110" cm="1">
        <f t="array" ref="S5">_xlfn.SWITCH(R5,
"Has All",3,
"Has Most",2,
"Has Some",1,
"Does Not Have",0
)</f>
        <v>3</v>
      </c>
      <c r="T5" s="67">
        <f t="shared" ref="T5:T19" si="2">$G5*S5</f>
        <v>9</v>
      </c>
      <c r="U5" s="113">
        <f t="shared" ref="U5:U19" si="3">$G5*3</f>
        <v>9</v>
      </c>
      <c r="V5" s="73"/>
      <c r="W5" s="74"/>
      <c r="X5" s="75"/>
      <c r="Y5" s="83" t="s">
        <v>92</v>
      </c>
      <c r="AA5" s="67" t="s">
        <v>4</v>
      </c>
      <c r="AB5" s="110" cm="1">
        <f t="array" ref="AB5">_xlfn.SWITCH(AA5,
"Has All",3,
"Has Most",2,
"Has Some",1,
"Does Not Have",0
)</f>
        <v>0</v>
      </c>
      <c r="AC5" s="67">
        <f t="shared" ref="AC5:AC19" si="4">$G5*AB5</f>
        <v>0</v>
      </c>
      <c r="AD5" s="113">
        <f t="shared" ref="AD5:AD19" si="5">$G5*3</f>
        <v>9</v>
      </c>
      <c r="AE5" s="73"/>
      <c r="AF5" s="74"/>
      <c r="AG5" s="75"/>
      <c r="AH5" s="83"/>
    </row>
    <row r="6" spans="1:34" ht="15" customHeight="1" x14ac:dyDescent="0.15">
      <c r="A6" s="11"/>
      <c r="B6" s="34"/>
      <c r="C6" s="35"/>
      <c r="D6" s="18"/>
      <c r="E6" s="41" t="s">
        <v>5</v>
      </c>
      <c r="F6" s="47" t="s">
        <v>76</v>
      </c>
      <c r="G6" s="59" cm="1">
        <f t="array" ref="G6">_xlfn.SWITCH(F6,
"Critical",3,
"High",2,
"Medium",1,
"Low",0.5,
"N/A",0
)</f>
        <v>3</v>
      </c>
      <c r="H6" s="50"/>
      <c r="I6" s="67" t="s">
        <v>3</v>
      </c>
      <c r="J6" s="110" cm="1">
        <f t="array" ref="J6">_xlfn.SWITCH(I6,
"Has All",3,
"Has Most",2,
"Has Some",1,
"Does Not Have",0
)</f>
        <v>3</v>
      </c>
      <c r="K6" s="67">
        <f t="shared" si="0"/>
        <v>9</v>
      </c>
      <c r="L6" s="113">
        <f t="shared" si="1"/>
        <v>9</v>
      </c>
      <c r="M6" s="73"/>
      <c r="N6" s="74"/>
      <c r="O6" s="75"/>
      <c r="P6" s="83" t="s">
        <v>92</v>
      </c>
      <c r="Q6" s="51"/>
      <c r="R6" s="67" t="s">
        <v>3</v>
      </c>
      <c r="S6" s="110" cm="1">
        <f t="array" ref="S6">_xlfn.SWITCH(R6,
"Has All",3,
"Has Most",2,
"Has Some",1,
"Does Not Have",0
)</f>
        <v>3</v>
      </c>
      <c r="T6" s="67">
        <f t="shared" si="2"/>
        <v>9</v>
      </c>
      <c r="U6" s="113">
        <f t="shared" si="3"/>
        <v>9</v>
      </c>
      <c r="V6" s="73"/>
      <c r="W6" s="74"/>
      <c r="X6" s="75"/>
      <c r="Y6" s="83" t="s">
        <v>92</v>
      </c>
      <c r="AA6" s="67" t="s">
        <v>4</v>
      </c>
      <c r="AB6" s="110" cm="1">
        <f t="array" ref="AB6">_xlfn.SWITCH(AA6,
"Has All",3,
"Has Most",2,
"Has Some",1,
"Does Not Have",0
)</f>
        <v>0</v>
      </c>
      <c r="AC6" s="67">
        <f t="shared" si="4"/>
        <v>0</v>
      </c>
      <c r="AD6" s="113">
        <f t="shared" si="5"/>
        <v>9</v>
      </c>
      <c r="AE6" s="73"/>
      <c r="AF6" s="74"/>
      <c r="AG6" s="75"/>
      <c r="AH6" s="83"/>
    </row>
    <row r="7" spans="1:34" ht="15" customHeight="1" thickBot="1" x14ac:dyDescent="0.2">
      <c r="A7" s="11"/>
      <c r="B7" s="34"/>
      <c r="C7" s="35"/>
      <c r="D7" s="19"/>
      <c r="E7" s="42" t="s">
        <v>7</v>
      </c>
      <c r="F7" s="48" t="s">
        <v>76</v>
      </c>
      <c r="G7" s="59" cm="1">
        <f t="array" ref="G7">_xlfn.SWITCH(F7,
"Critical",3,
"High",2,
"Medium",1,
"Low",0.5,
"N/A",0
)</f>
        <v>3</v>
      </c>
      <c r="H7" s="50"/>
      <c r="I7" s="68" t="s">
        <v>3</v>
      </c>
      <c r="J7" s="111" cm="1">
        <f t="array" ref="J7">_xlfn.SWITCH(I7,
"Has All",3,
"Has Most",2,
"Has Some",1,
"Does Not Have",0
)</f>
        <v>3</v>
      </c>
      <c r="K7" s="68">
        <f t="shared" si="0"/>
        <v>9</v>
      </c>
      <c r="L7" s="114">
        <f t="shared" si="1"/>
        <v>9</v>
      </c>
      <c r="M7" s="76"/>
      <c r="N7" s="77"/>
      <c r="O7" s="78"/>
      <c r="P7" s="84" t="s">
        <v>92</v>
      </c>
      <c r="Q7" s="12"/>
      <c r="R7" s="68" t="s">
        <v>3</v>
      </c>
      <c r="S7" s="111" cm="1">
        <f t="array" ref="S7">_xlfn.SWITCH(R7,
"Has All",3,
"Has Most",2,
"Has Some",1,
"Does Not Have",0
)</f>
        <v>3</v>
      </c>
      <c r="T7" s="68">
        <f t="shared" si="2"/>
        <v>9</v>
      </c>
      <c r="U7" s="114">
        <f t="shared" si="3"/>
        <v>9</v>
      </c>
      <c r="V7" s="76"/>
      <c r="W7" s="77"/>
      <c r="X7" s="78"/>
      <c r="Y7" s="84" t="s">
        <v>92</v>
      </c>
      <c r="AA7" s="68" t="s">
        <v>4</v>
      </c>
      <c r="AB7" s="111" cm="1">
        <f t="array" ref="AB7">_xlfn.SWITCH(AA7,
"Has All",3,
"Has Most",2,
"Has Some",1,
"Does Not Have",0
)</f>
        <v>0</v>
      </c>
      <c r="AC7" s="68">
        <f t="shared" si="4"/>
        <v>0</v>
      </c>
      <c r="AD7" s="114">
        <f t="shared" si="5"/>
        <v>9</v>
      </c>
      <c r="AE7" s="76"/>
      <c r="AF7" s="77"/>
      <c r="AG7" s="78"/>
      <c r="AH7" s="84"/>
    </row>
    <row r="8" spans="1:34" ht="15" customHeight="1" x14ac:dyDescent="0.15">
      <c r="A8" s="11"/>
      <c r="B8" s="34"/>
      <c r="C8" s="35"/>
      <c r="D8" s="16" t="s">
        <v>8</v>
      </c>
      <c r="E8" s="40" t="s">
        <v>16</v>
      </c>
      <c r="F8" s="46" t="s">
        <v>76</v>
      </c>
      <c r="G8" s="59" cm="1">
        <f t="array" ref="G8">_xlfn.SWITCH(F8,
"Critical",3,
"High",2,
"Medium",1,
"Low",0.5,
"N/A",0
)</f>
        <v>3</v>
      </c>
      <c r="H8" s="50"/>
      <c r="I8" s="66" t="s">
        <v>3</v>
      </c>
      <c r="J8" s="109" cm="1">
        <f t="array" ref="J8">_xlfn.SWITCH(I8,
"Has All",3,
"Has Most",2,
"Has Some",1,
"Does Not Have",0
)</f>
        <v>3</v>
      </c>
      <c r="K8" s="66">
        <f t="shared" si="0"/>
        <v>9</v>
      </c>
      <c r="L8" s="112">
        <f t="shared" si="1"/>
        <v>9</v>
      </c>
      <c r="M8" s="70">
        <f>SUM(K8:K11)</f>
        <v>21</v>
      </c>
      <c r="N8" s="71">
        <f>SUM(K8:K11)/SUM(L8:L11)</f>
        <v>1</v>
      </c>
      <c r="O8" s="72" t="str" cm="1">
        <f t="array" ref="O8">_xlfn.IFS(
N8&gt;=0.97,"A+",
N8&gt;=0.93,"A",
N8&gt;=0.9,"A-",
N8&gt;=0.87,"B+",
N8&gt;=0.83,"B",
N8&gt;=0.8,"B-",
N8&gt;=0.77,"C+",
N8&gt;=0.73,"C",
N8&gt;=0.7,"C-",
N8&gt;=0.67,"D+",
N8&gt;=0.63,"D",
N8&gt;=0.6,"D-",
TRUE,"F"
)</f>
        <v>A+</v>
      </c>
      <c r="P8" s="85" t="s">
        <v>92</v>
      </c>
      <c r="Q8" s="12"/>
      <c r="R8" s="66" t="s">
        <v>3</v>
      </c>
      <c r="S8" s="109" cm="1">
        <f t="array" ref="S8">_xlfn.SWITCH(R8,
"Has All",3,
"Has Most",2,
"Has Some",1,
"Does Not Have",0
)</f>
        <v>3</v>
      </c>
      <c r="T8" s="66">
        <f t="shared" si="2"/>
        <v>9</v>
      </c>
      <c r="U8" s="112">
        <f t="shared" si="3"/>
        <v>9</v>
      </c>
      <c r="V8" s="70">
        <f>SUM(T8:T11)</f>
        <v>19</v>
      </c>
      <c r="W8" s="71">
        <f>SUM(T8:T11)/SUM(U8:U11)</f>
        <v>0.90476190476190477</v>
      </c>
      <c r="X8" s="72" t="str" cm="1">
        <f t="array" ref="X8">_xlfn.IFS(
W8&gt;=0.97,"A+",
W8&gt;=0.93,"A",
W8&gt;=0.9,"A-",
W8&gt;=0.87,"B+",
W8&gt;=0.83,"B",
W8&gt;=0.8,"B-",
W8&gt;=0.77,"C+",
W8&gt;=0.73,"C",
W8&gt;=0.7,"C-",
W8&gt;=0.67,"D+",
W8&gt;=0.63,"D",
W8&gt;=0.6,"D-",
TRUE,"F"
)</f>
        <v>A-</v>
      </c>
      <c r="Y8" s="85" t="s">
        <v>92</v>
      </c>
      <c r="AA8" s="66" t="s">
        <v>4</v>
      </c>
      <c r="AB8" s="109" cm="1">
        <f t="array" ref="AB8">_xlfn.SWITCH(AA8,
"Has All",3,
"Has Most",2,
"Has Some",1,
"Does Not Have",0
)</f>
        <v>0</v>
      </c>
      <c r="AC8" s="66">
        <f t="shared" si="4"/>
        <v>0</v>
      </c>
      <c r="AD8" s="112">
        <f t="shared" si="5"/>
        <v>9</v>
      </c>
      <c r="AE8" s="70">
        <f>SUM(AC8:AC11)</f>
        <v>0</v>
      </c>
      <c r="AF8" s="71">
        <f>SUM(AC8:AC11)/SUM(AD8:AD11)</f>
        <v>0</v>
      </c>
      <c r="AG8" s="72" t="str" cm="1">
        <f t="array" ref="AG8">_xlfn.IFS(
AF8&gt;=0.97,"A+",
AF8&gt;=0.93,"A",
AF8&gt;=0.9,"A-",
AF8&gt;=0.87,"B+",
AF8&gt;=0.83,"B",
AF8&gt;=0.8,"B-",
AF8&gt;=0.77,"C+",
AF8&gt;=0.73,"C",
AF8&gt;=0.7,"C-",
AF8&gt;=0.67,"D+",
AF8&gt;=0.63,"D",
AF8&gt;=0.6,"D-",
TRUE,"F"
)</f>
        <v>F</v>
      </c>
      <c r="AH8" s="85"/>
    </row>
    <row r="9" spans="1:34" ht="15" customHeight="1" x14ac:dyDescent="0.15">
      <c r="A9" s="11"/>
      <c r="B9" s="34"/>
      <c r="C9" s="35"/>
      <c r="D9" s="18"/>
      <c r="E9" s="41" t="s">
        <v>17</v>
      </c>
      <c r="F9" s="47" t="s">
        <v>2</v>
      </c>
      <c r="G9" s="59" cm="1">
        <f t="array" ref="G9">_xlfn.SWITCH(F9,
"Critical",3,
"High",2,
"Medium",1,
"Low",0.5,
"N/A",0
)</f>
        <v>1</v>
      </c>
      <c r="H9" s="50"/>
      <c r="I9" s="67" t="s">
        <v>3</v>
      </c>
      <c r="J9" s="110" cm="1">
        <f t="array" ref="J9">_xlfn.SWITCH(I9,
"Has All",3,
"Has Most",2,
"Has Some",1,
"Does Not Have",0
)</f>
        <v>3</v>
      </c>
      <c r="K9" s="67">
        <f t="shared" si="0"/>
        <v>3</v>
      </c>
      <c r="L9" s="113">
        <f t="shared" si="1"/>
        <v>3</v>
      </c>
      <c r="M9" s="73"/>
      <c r="N9" s="74"/>
      <c r="O9" s="75"/>
      <c r="P9" s="86" t="s">
        <v>88</v>
      </c>
      <c r="Q9" s="12"/>
      <c r="R9" s="67" t="s">
        <v>6</v>
      </c>
      <c r="S9" s="110" cm="1">
        <f t="array" ref="S9">_xlfn.SWITCH(R9,
"Has All",3,
"Has Most",2,
"Has Some",1,
"Does Not Have",0
)</f>
        <v>1</v>
      </c>
      <c r="T9" s="67">
        <f t="shared" si="2"/>
        <v>1</v>
      </c>
      <c r="U9" s="113">
        <f t="shared" si="3"/>
        <v>3</v>
      </c>
      <c r="V9" s="73"/>
      <c r="W9" s="74"/>
      <c r="X9" s="75"/>
      <c r="Y9" s="86" t="s">
        <v>88</v>
      </c>
      <c r="AA9" s="67" t="s">
        <v>4</v>
      </c>
      <c r="AB9" s="110" cm="1">
        <f t="array" ref="AB9">_xlfn.SWITCH(AA9,
"Has All",3,
"Has Most",2,
"Has Some",1,
"Does Not Have",0
)</f>
        <v>0</v>
      </c>
      <c r="AC9" s="67">
        <f t="shared" si="4"/>
        <v>0</v>
      </c>
      <c r="AD9" s="113">
        <f t="shared" si="5"/>
        <v>3</v>
      </c>
      <c r="AE9" s="73"/>
      <c r="AF9" s="74"/>
      <c r="AG9" s="75"/>
      <c r="AH9" s="86"/>
    </row>
    <row r="10" spans="1:34" ht="15" customHeight="1" x14ac:dyDescent="0.15">
      <c r="A10" s="11"/>
      <c r="B10" s="34"/>
      <c r="C10" s="35"/>
      <c r="D10" s="18"/>
      <c r="E10" s="41" t="s">
        <v>18</v>
      </c>
      <c r="F10" s="47" t="s">
        <v>76</v>
      </c>
      <c r="G10" s="59" cm="1">
        <f t="array" ref="G10">_xlfn.SWITCH(F10,
"Critical",3,
"High",2,
"Medium",1,
"Low",0.5,
"N/A",0
)</f>
        <v>3</v>
      </c>
      <c r="H10" s="50"/>
      <c r="I10" s="67" t="s">
        <v>3</v>
      </c>
      <c r="J10" s="110" cm="1">
        <f t="array" ref="J10">_xlfn.SWITCH(I10,
"Has All",3,
"Has Most",2,
"Has Some",1,
"Does Not Have",0
)</f>
        <v>3</v>
      </c>
      <c r="K10" s="67">
        <f t="shared" si="0"/>
        <v>9</v>
      </c>
      <c r="L10" s="113">
        <f t="shared" si="1"/>
        <v>9</v>
      </c>
      <c r="M10" s="73"/>
      <c r="N10" s="74"/>
      <c r="O10" s="75"/>
      <c r="P10" s="86" t="s">
        <v>92</v>
      </c>
      <c r="Q10" s="12"/>
      <c r="R10" s="67" t="s">
        <v>3</v>
      </c>
      <c r="S10" s="110" cm="1">
        <f t="array" ref="S10">_xlfn.SWITCH(R10,
"Has All",3,
"Has Most",2,
"Has Some",1,
"Does Not Have",0
)</f>
        <v>3</v>
      </c>
      <c r="T10" s="67">
        <f t="shared" si="2"/>
        <v>9</v>
      </c>
      <c r="U10" s="113">
        <f t="shared" si="3"/>
        <v>9</v>
      </c>
      <c r="V10" s="73"/>
      <c r="W10" s="74"/>
      <c r="X10" s="75"/>
      <c r="Y10" s="86" t="s">
        <v>92</v>
      </c>
      <c r="AA10" s="67" t="s">
        <v>4</v>
      </c>
      <c r="AB10" s="110" cm="1">
        <f t="array" ref="AB10">_xlfn.SWITCH(AA10,
"Has All",3,
"Has Most",2,
"Has Some",1,
"Does Not Have",0
)</f>
        <v>0</v>
      </c>
      <c r="AC10" s="67">
        <f t="shared" si="4"/>
        <v>0</v>
      </c>
      <c r="AD10" s="113">
        <f t="shared" si="5"/>
        <v>9</v>
      </c>
      <c r="AE10" s="73"/>
      <c r="AF10" s="74"/>
      <c r="AG10" s="75"/>
      <c r="AH10" s="86"/>
    </row>
    <row r="11" spans="1:34" ht="15" customHeight="1" thickBot="1" x14ac:dyDescent="0.2">
      <c r="A11" s="11"/>
      <c r="B11" s="34"/>
      <c r="C11" s="35"/>
      <c r="D11" s="19"/>
      <c r="E11" s="42" t="s">
        <v>19</v>
      </c>
      <c r="F11" s="48" t="s">
        <v>77</v>
      </c>
      <c r="G11" s="59" cm="1">
        <f t="array" ref="G11">_xlfn.SWITCH(F11,
"Critical",3,
"High",2,
"Medium",1,
"Low",0.5,
"N/A",0
)</f>
        <v>0</v>
      </c>
      <c r="H11" s="50"/>
      <c r="I11" s="68" t="s">
        <v>6</v>
      </c>
      <c r="J11" s="111" cm="1">
        <f t="array" ref="J11">_xlfn.SWITCH(I11,
"Has All",3,
"Has Most",2,
"Has Some",1,
"Does Not Have",0
)</f>
        <v>1</v>
      </c>
      <c r="K11" s="68">
        <f t="shared" si="0"/>
        <v>0</v>
      </c>
      <c r="L11" s="114">
        <f t="shared" si="1"/>
        <v>0</v>
      </c>
      <c r="M11" s="76"/>
      <c r="N11" s="77"/>
      <c r="O11" s="78"/>
      <c r="P11" s="84"/>
      <c r="Q11" s="12"/>
      <c r="R11" s="68" t="s">
        <v>6</v>
      </c>
      <c r="S11" s="111" cm="1">
        <f t="array" ref="S11">_xlfn.SWITCH(R11,
"Has All",3,
"Has Most",2,
"Has Some",1,
"Does Not Have",0
)</f>
        <v>1</v>
      </c>
      <c r="T11" s="68">
        <f t="shared" si="2"/>
        <v>0</v>
      </c>
      <c r="U11" s="114">
        <f t="shared" si="3"/>
        <v>0</v>
      </c>
      <c r="V11" s="76"/>
      <c r="W11" s="77"/>
      <c r="X11" s="78"/>
      <c r="Y11" s="84"/>
      <c r="AA11" s="68" t="s">
        <v>4</v>
      </c>
      <c r="AB11" s="111" cm="1">
        <f t="array" ref="AB11">_xlfn.SWITCH(AA11,
"Has All",3,
"Has Most",2,
"Has Some",1,
"Does Not Have",0
)</f>
        <v>0</v>
      </c>
      <c r="AC11" s="68">
        <f t="shared" si="4"/>
        <v>0</v>
      </c>
      <c r="AD11" s="114">
        <f t="shared" si="5"/>
        <v>0</v>
      </c>
      <c r="AE11" s="76"/>
      <c r="AF11" s="77"/>
      <c r="AG11" s="78"/>
      <c r="AH11" s="84"/>
    </row>
    <row r="12" spans="1:34" ht="16" customHeight="1" x14ac:dyDescent="0.15">
      <c r="A12" s="11"/>
      <c r="B12" s="34"/>
      <c r="C12" s="35"/>
      <c r="D12" s="16" t="s">
        <v>9</v>
      </c>
      <c r="E12" s="40" t="s">
        <v>20</v>
      </c>
      <c r="F12" s="46" t="s">
        <v>77</v>
      </c>
      <c r="G12" s="59" cm="1">
        <f t="array" ref="G12">_xlfn.SWITCH(F12,
"Critical",3,
"High",2,
"Medium",1,
"Low",0.5,
"N/A",0
)</f>
        <v>0</v>
      </c>
      <c r="H12" s="50"/>
      <c r="I12" s="66" t="s">
        <v>6</v>
      </c>
      <c r="J12" s="109" cm="1">
        <f t="array" ref="J12">_xlfn.SWITCH(I12,
"Has All",3,
"Has Most",2,
"Has Some",1,
"Does Not Have",0
)</f>
        <v>1</v>
      </c>
      <c r="K12" s="66">
        <f t="shared" si="0"/>
        <v>0</v>
      </c>
      <c r="L12" s="112">
        <f t="shared" si="1"/>
        <v>0</v>
      </c>
      <c r="M12" s="70">
        <f>SUM(K12:K16)</f>
        <v>27.5</v>
      </c>
      <c r="N12" s="71">
        <f>SUM(K12:K16)/SUM(L12:L16)</f>
        <v>0.96491228070175439</v>
      </c>
      <c r="O12" s="72" t="str" cm="1">
        <f t="array" ref="O12">_xlfn.IFS(
N12&gt;=0.97,"A+",
N12&gt;=0.93,"A",
N12&gt;=0.9,"A-",
N12&gt;=0.87,"B+",
N12&gt;=0.83,"B",
N12&gt;=0.8,"B-",
N12&gt;=0.77,"C+",
N12&gt;=0.73,"C",
N12&gt;=0.7,"C-",
N12&gt;=0.67,"D+",
N12&gt;=0.63,"D",
N12&gt;=0.6,"D-",
TRUE,"F"
)</f>
        <v>A</v>
      </c>
      <c r="P12" s="85"/>
      <c r="Q12" s="12"/>
      <c r="R12" s="66" t="s">
        <v>6</v>
      </c>
      <c r="S12" s="109" cm="1">
        <f t="array" ref="S12">_xlfn.SWITCH(R12,
"Has All",3,
"Has Most",2,
"Has Some",1,
"Does Not Have",0
)</f>
        <v>1</v>
      </c>
      <c r="T12" s="66">
        <f t="shared" si="2"/>
        <v>0</v>
      </c>
      <c r="U12" s="112">
        <f t="shared" si="3"/>
        <v>0</v>
      </c>
      <c r="V12" s="70">
        <f>SUM(T12:T16)</f>
        <v>21.5</v>
      </c>
      <c r="W12" s="71">
        <f>SUM(T12:T16)/SUM(U12:U16)</f>
        <v>0.75438596491228072</v>
      </c>
      <c r="X12" s="72" t="str" cm="1">
        <f t="array" ref="X12">_xlfn.IFS(
W12&gt;=0.97,"A+",
W12&gt;=0.93,"A",
W12&gt;=0.9,"A-",
W12&gt;=0.87,"B+",
W12&gt;=0.83,"B",
W12&gt;=0.8,"B-",
W12&gt;=0.77,"C+",
W12&gt;=0.73,"C",
W12&gt;=0.7,"C-",
W12&gt;=0.67,"D+",
W12&gt;=0.63,"D",
W12&gt;=0.6,"D-",
TRUE,"F"
)</f>
        <v>C</v>
      </c>
      <c r="Y12" s="85"/>
      <c r="AA12" s="66" t="s">
        <v>4</v>
      </c>
      <c r="AB12" s="109" cm="1">
        <f t="array" ref="AB12">_xlfn.SWITCH(AA12,
"Has All",3,
"Has Most",2,
"Has Some",1,
"Does Not Have",0
)</f>
        <v>0</v>
      </c>
      <c r="AC12" s="66">
        <f t="shared" si="4"/>
        <v>0</v>
      </c>
      <c r="AD12" s="112">
        <f t="shared" si="5"/>
        <v>0</v>
      </c>
      <c r="AE12" s="70">
        <f>SUM(AC12:AC16)</f>
        <v>0</v>
      </c>
      <c r="AF12" s="71">
        <f>SUM(AC12:AC16)/SUM(AD12:AD16)</f>
        <v>0</v>
      </c>
      <c r="AG12" s="72" t="str" cm="1">
        <f t="array" ref="AG12">_xlfn.IFS(
AF12&gt;=0.97,"A+",
AF12&gt;=0.93,"A",
AF12&gt;=0.9,"A-",
AF12&gt;=0.87,"B+",
AF12&gt;=0.83,"B",
AF12&gt;=0.8,"B-",
AF12&gt;=0.77,"C+",
AF12&gt;=0.73,"C",
AF12&gt;=0.7,"C-",
AF12&gt;=0.67,"D+",
AF12&gt;=0.63,"D",
AF12&gt;=0.6,"D-",
TRUE,"F"
)</f>
        <v>F</v>
      </c>
      <c r="AH12" s="85"/>
    </row>
    <row r="13" spans="1:34" ht="16" customHeight="1" x14ac:dyDescent="0.15">
      <c r="A13" s="11"/>
      <c r="B13" s="34"/>
      <c r="C13" s="35"/>
      <c r="D13" s="17"/>
      <c r="E13" s="41" t="s">
        <v>21</v>
      </c>
      <c r="F13" s="47" t="s">
        <v>76</v>
      </c>
      <c r="G13" s="59" cm="1">
        <f t="array" ref="G13">_xlfn.SWITCH(F13,
"Critical",3,
"High",2,
"Medium",1,
"Low",0.5,
"N/A",0
)</f>
        <v>3</v>
      </c>
      <c r="H13" s="50"/>
      <c r="I13" s="67" t="s">
        <v>3</v>
      </c>
      <c r="J13" s="110" cm="1">
        <f t="array" ref="J13">_xlfn.SWITCH(I13,
"Has All",3,
"Has Most",2,
"Has Some",1,
"Does Not Have",0
)</f>
        <v>3</v>
      </c>
      <c r="K13" s="67">
        <f t="shared" si="0"/>
        <v>9</v>
      </c>
      <c r="L13" s="113">
        <f t="shared" si="1"/>
        <v>9</v>
      </c>
      <c r="M13" s="73"/>
      <c r="N13" s="74"/>
      <c r="O13" s="75"/>
      <c r="P13" s="86" t="s">
        <v>92</v>
      </c>
      <c r="Q13" s="12"/>
      <c r="R13" s="67" t="s">
        <v>3</v>
      </c>
      <c r="S13" s="110" cm="1">
        <f t="array" ref="S13">_xlfn.SWITCH(R13,
"Has All",3,
"Has Most",2,
"Has Some",1,
"Does Not Have",0
)</f>
        <v>3</v>
      </c>
      <c r="T13" s="67">
        <f t="shared" si="2"/>
        <v>9</v>
      </c>
      <c r="U13" s="113">
        <f t="shared" si="3"/>
        <v>9</v>
      </c>
      <c r="V13" s="73"/>
      <c r="W13" s="74"/>
      <c r="X13" s="75"/>
      <c r="Y13" s="86" t="s">
        <v>92</v>
      </c>
      <c r="AA13" s="67" t="s">
        <v>4</v>
      </c>
      <c r="AB13" s="110" cm="1">
        <f t="array" ref="AB13">_xlfn.SWITCH(AA13,
"Has All",3,
"Has Most",2,
"Has Some",1,
"Does Not Have",0
)</f>
        <v>0</v>
      </c>
      <c r="AC13" s="67">
        <f t="shared" si="4"/>
        <v>0</v>
      </c>
      <c r="AD13" s="113">
        <f t="shared" si="5"/>
        <v>9</v>
      </c>
      <c r="AE13" s="73"/>
      <c r="AF13" s="74"/>
      <c r="AG13" s="75"/>
      <c r="AH13" s="86"/>
    </row>
    <row r="14" spans="1:34" ht="16" customHeight="1" x14ac:dyDescent="0.15">
      <c r="A14" s="11"/>
      <c r="B14" s="34"/>
      <c r="C14" s="35"/>
      <c r="D14" s="17"/>
      <c r="E14" s="41" t="s">
        <v>22</v>
      </c>
      <c r="F14" s="47" t="s">
        <v>76</v>
      </c>
      <c r="G14" s="59" cm="1">
        <f t="array" ref="G14">_xlfn.SWITCH(F14,
"Critical",3,
"High",2,
"Medium",1,
"Low",0.5,
"N/A",0
)</f>
        <v>3</v>
      </c>
      <c r="H14" s="50"/>
      <c r="I14" s="67" t="s">
        <v>3</v>
      </c>
      <c r="J14" s="110" cm="1">
        <f t="array" ref="J14">_xlfn.SWITCH(I14,
"Has All",3,
"Has Most",2,
"Has Some",1,
"Does Not Have",0
)</f>
        <v>3</v>
      </c>
      <c r="K14" s="67">
        <f t="shared" si="0"/>
        <v>9</v>
      </c>
      <c r="L14" s="113">
        <f t="shared" si="1"/>
        <v>9</v>
      </c>
      <c r="M14" s="73"/>
      <c r="N14" s="74"/>
      <c r="O14" s="75"/>
      <c r="P14" s="86" t="s">
        <v>92</v>
      </c>
      <c r="Q14" s="12"/>
      <c r="R14" s="67" t="s">
        <v>3</v>
      </c>
      <c r="S14" s="110" cm="1">
        <f t="array" ref="S14">_xlfn.SWITCH(R14,
"Has All",3,
"Has Most",2,
"Has Some",1,
"Does Not Have",0
)</f>
        <v>3</v>
      </c>
      <c r="T14" s="67">
        <f t="shared" si="2"/>
        <v>9</v>
      </c>
      <c r="U14" s="113">
        <f t="shared" si="3"/>
        <v>9</v>
      </c>
      <c r="V14" s="73"/>
      <c r="W14" s="74"/>
      <c r="X14" s="75"/>
      <c r="Y14" s="86" t="s">
        <v>92</v>
      </c>
      <c r="AA14" s="67" t="s">
        <v>4</v>
      </c>
      <c r="AB14" s="110" cm="1">
        <f t="array" ref="AB14">_xlfn.SWITCH(AA14,
"Has All",3,
"Has Most",2,
"Has Some",1,
"Does Not Have",0
)</f>
        <v>0</v>
      </c>
      <c r="AC14" s="67">
        <f t="shared" si="4"/>
        <v>0</v>
      </c>
      <c r="AD14" s="113">
        <f t="shared" si="5"/>
        <v>9</v>
      </c>
      <c r="AE14" s="73"/>
      <c r="AF14" s="74"/>
      <c r="AG14" s="75"/>
      <c r="AH14" s="86"/>
    </row>
    <row r="15" spans="1:34" ht="16" customHeight="1" x14ac:dyDescent="0.15">
      <c r="A15" s="11"/>
      <c r="B15" s="34"/>
      <c r="C15" s="35"/>
      <c r="D15" s="17"/>
      <c r="E15" s="41" t="s">
        <v>23</v>
      </c>
      <c r="F15" s="47" t="s">
        <v>76</v>
      </c>
      <c r="G15" s="59" cm="1">
        <f t="array" ref="G15">_xlfn.SWITCH(F15,
"Critical",3,
"High",2,
"Medium",1,
"Low",0.5,
"N/A",0
)</f>
        <v>3</v>
      </c>
      <c r="H15" s="50"/>
      <c r="I15" s="67" t="s">
        <v>3</v>
      </c>
      <c r="J15" s="110" cm="1">
        <f t="array" ref="J15">_xlfn.SWITCH(I15,
"Has All",3,
"Has Most",2,
"Has Some",1,
"Does Not Have",0
)</f>
        <v>3</v>
      </c>
      <c r="K15" s="67">
        <f t="shared" si="0"/>
        <v>9</v>
      </c>
      <c r="L15" s="113">
        <f t="shared" si="1"/>
        <v>9</v>
      </c>
      <c r="M15" s="73"/>
      <c r="N15" s="74"/>
      <c r="O15" s="75"/>
      <c r="P15" s="86" t="s">
        <v>88</v>
      </c>
      <c r="Q15" s="12"/>
      <c r="R15" s="67" t="s">
        <v>6</v>
      </c>
      <c r="S15" s="110" cm="1">
        <f t="array" ref="S15">_xlfn.SWITCH(R15,
"Has All",3,
"Has Most",2,
"Has Some",1,
"Does Not Have",0
)</f>
        <v>1</v>
      </c>
      <c r="T15" s="67">
        <f t="shared" si="2"/>
        <v>3</v>
      </c>
      <c r="U15" s="113">
        <f t="shared" si="3"/>
        <v>9</v>
      </c>
      <c r="V15" s="73"/>
      <c r="W15" s="74"/>
      <c r="X15" s="75"/>
      <c r="Y15" s="86" t="s">
        <v>88</v>
      </c>
      <c r="AA15" s="67" t="s">
        <v>4</v>
      </c>
      <c r="AB15" s="110" cm="1">
        <f t="array" ref="AB15">_xlfn.SWITCH(AA15,
"Has All",3,
"Has Most",2,
"Has Some",1,
"Does Not Have",0
)</f>
        <v>0</v>
      </c>
      <c r="AC15" s="67">
        <f t="shared" si="4"/>
        <v>0</v>
      </c>
      <c r="AD15" s="113">
        <f t="shared" si="5"/>
        <v>9</v>
      </c>
      <c r="AE15" s="73"/>
      <c r="AF15" s="74"/>
      <c r="AG15" s="75"/>
      <c r="AH15" s="86"/>
    </row>
    <row r="16" spans="1:34" ht="15" customHeight="1" thickBot="1" x14ac:dyDescent="0.2">
      <c r="A16" s="11"/>
      <c r="B16" s="34"/>
      <c r="C16" s="35"/>
      <c r="D16" s="19"/>
      <c r="E16" s="42" t="s">
        <v>24</v>
      </c>
      <c r="F16" s="48" t="s">
        <v>12</v>
      </c>
      <c r="G16" s="59" cm="1">
        <f t="array" ref="G16">_xlfn.SWITCH(F16,
"Critical",3,
"High",2,
"Medium",1,
"Low",0.5,
"N/A",0
)</f>
        <v>0.5</v>
      </c>
      <c r="H16" s="50"/>
      <c r="I16" s="68" t="s">
        <v>6</v>
      </c>
      <c r="J16" s="111" cm="1">
        <f t="array" ref="J16">_xlfn.SWITCH(I16,
"Has All",3,
"Has Most",2,
"Has Some",1,
"Does Not Have",0
)</f>
        <v>1</v>
      </c>
      <c r="K16" s="68">
        <f t="shared" si="0"/>
        <v>0.5</v>
      </c>
      <c r="L16" s="114">
        <f t="shared" si="1"/>
        <v>1.5</v>
      </c>
      <c r="M16" s="76"/>
      <c r="N16" s="77"/>
      <c r="O16" s="78"/>
      <c r="P16" s="84" t="s">
        <v>92</v>
      </c>
      <c r="Q16" s="12"/>
      <c r="R16" s="68" t="s">
        <v>6</v>
      </c>
      <c r="S16" s="111" cm="1">
        <f t="array" ref="S16">_xlfn.SWITCH(R16,
"Has All",3,
"Has Most",2,
"Has Some",1,
"Does Not Have",0
)</f>
        <v>1</v>
      </c>
      <c r="T16" s="68">
        <f t="shared" si="2"/>
        <v>0.5</v>
      </c>
      <c r="U16" s="114">
        <f t="shared" si="3"/>
        <v>1.5</v>
      </c>
      <c r="V16" s="76"/>
      <c r="W16" s="77"/>
      <c r="X16" s="78"/>
      <c r="Y16" s="84" t="s">
        <v>92</v>
      </c>
      <c r="AA16" s="68" t="s">
        <v>4</v>
      </c>
      <c r="AB16" s="111" cm="1">
        <f t="array" ref="AB16">_xlfn.SWITCH(AA16,
"Has All",3,
"Has Most",2,
"Has Some",1,
"Does Not Have",0
)</f>
        <v>0</v>
      </c>
      <c r="AC16" s="68">
        <f t="shared" si="4"/>
        <v>0</v>
      </c>
      <c r="AD16" s="114">
        <f t="shared" si="5"/>
        <v>1.5</v>
      </c>
      <c r="AE16" s="76"/>
      <c r="AF16" s="77"/>
      <c r="AG16" s="78"/>
      <c r="AH16" s="84"/>
    </row>
    <row r="17" spans="1:34" ht="15" customHeight="1" x14ac:dyDescent="0.15">
      <c r="A17" s="11"/>
      <c r="B17" s="34"/>
      <c r="C17" s="35"/>
      <c r="D17" s="16" t="s">
        <v>11</v>
      </c>
      <c r="E17" s="40" t="s">
        <v>25</v>
      </c>
      <c r="F17" s="46" t="s">
        <v>76</v>
      </c>
      <c r="G17" s="59" cm="1">
        <f t="array" ref="G17">_xlfn.SWITCH(F17,
"Critical",3,
"High",2,
"Medium",1,
"Low",0.5,
"N/A",0
)</f>
        <v>3</v>
      </c>
      <c r="H17" s="50"/>
      <c r="I17" s="80" t="s">
        <v>3</v>
      </c>
      <c r="J17" s="109" cm="1">
        <f t="array" ref="J17">_xlfn.SWITCH(I17,
"Has All",3,
"Has Most",2,
"Has Some",1,
"Does Not Have",0
)</f>
        <v>3</v>
      </c>
      <c r="K17" s="66">
        <f t="shared" si="0"/>
        <v>9</v>
      </c>
      <c r="L17" s="112">
        <f t="shared" si="1"/>
        <v>9</v>
      </c>
      <c r="M17" s="70">
        <f>SUM(K17:K19)</f>
        <v>27</v>
      </c>
      <c r="N17" s="71">
        <f>SUM(K17:K19)/SUM(L17:L19)</f>
        <v>1</v>
      </c>
      <c r="O17" s="72" t="str" cm="1">
        <f t="array" ref="O17">_xlfn.IFS(
N17&gt;=0.97,"A+",
N17&gt;=0.93,"A",
N17&gt;=0.9,"A-",
N17&gt;=0.87,"B+",
N17&gt;=0.83,"B",
N17&gt;=0.8,"B-",
N17&gt;=0.77,"C+",
N17&gt;=0.73,"C",
N17&gt;=0.7,"C-",
N17&gt;=0.67,"D+",
N17&gt;=0.63,"D",
N17&gt;=0.6,"D-",
TRUE,"F"
)</f>
        <v>A+</v>
      </c>
      <c r="P17" s="81" t="s">
        <v>92</v>
      </c>
      <c r="Q17" s="12"/>
      <c r="R17" s="80" t="s">
        <v>3</v>
      </c>
      <c r="S17" s="109" cm="1">
        <f t="array" ref="S17">_xlfn.SWITCH(R17,
"Has All",3,
"Has Most",2,
"Has Some",1,
"Does Not Have",0
)</f>
        <v>3</v>
      </c>
      <c r="T17" s="66">
        <f t="shared" si="2"/>
        <v>9</v>
      </c>
      <c r="U17" s="112">
        <f t="shared" si="3"/>
        <v>9</v>
      </c>
      <c r="V17" s="70">
        <f>SUM(T17:T19)</f>
        <v>21</v>
      </c>
      <c r="W17" s="71">
        <f>SUM(T17:T19)/SUM(U17:U19)</f>
        <v>0.77777777777777779</v>
      </c>
      <c r="X17" s="72" t="str" cm="1">
        <f t="array" ref="X17">_xlfn.IFS(
W17&gt;=0.97,"A+",
W17&gt;=0.93,"A",
W17&gt;=0.9,"A-",
W17&gt;=0.87,"B+",
W17&gt;=0.83,"B",
W17&gt;=0.8,"B-",
W17&gt;=0.77,"C+",
W17&gt;=0.73,"C",
W17&gt;=0.7,"C-",
W17&gt;=0.67,"D+",
W17&gt;=0.63,"D",
W17&gt;=0.6,"D-",
TRUE,"F"
)</f>
        <v>C+</v>
      </c>
      <c r="Y17" s="81" t="s">
        <v>92</v>
      </c>
      <c r="AA17" s="80" t="s">
        <v>4</v>
      </c>
      <c r="AB17" s="109" cm="1">
        <f t="array" ref="AB17">_xlfn.SWITCH(AA17,
"Has All",3,
"Has Most",2,
"Has Some",1,
"Does Not Have",0
)</f>
        <v>0</v>
      </c>
      <c r="AC17" s="66">
        <f t="shared" si="4"/>
        <v>0</v>
      </c>
      <c r="AD17" s="112">
        <f t="shared" si="5"/>
        <v>9</v>
      </c>
      <c r="AE17" s="70">
        <f>SUM(AC17:AC19)</f>
        <v>0</v>
      </c>
      <c r="AF17" s="71">
        <f>SUM(AC17:AC19)/SUM(AD17:AD19)</f>
        <v>0</v>
      </c>
      <c r="AG17" s="72" t="str" cm="1">
        <f t="array" ref="AG17">_xlfn.IFS(
AF17&gt;=0.97,"A+",
AF17&gt;=0.93,"A",
AF17&gt;=0.9,"A-",
AF17&gt;=0.87,"B+",
AF17&gt;=0.83,"B",
AF17&gt;=0.8,"B-",
AF17&gt;=0.77,"C+",
AF17&gt;=0.73,"C",
AF17&gt;=0.7,"C-",
AF17&gt;=0.67,"D+",
AF17&gt;=0.63,"D",
AF17&gt;=0.6,"D-",
TRUE,"F"
)</f>
        <v>F</v>
      </c>
      <c r="AH17" s="81"/>
    </row>
    <row r="18" spans="1:34" ht="15" customHeight="1" x14ac:dyDescent="0.15">
      <c r="A18" s="11"/>
      <c r="B18" s="34"/>
      <c r="C18" s="35"/>
      <c r="D18" s="17"/>
      <c r="E18" s="41" t="s">
        <v>26</v>
      </c>
      <c r="F18" s="47" t="s">
        <v>76</v>
      </c>
      <c r="G18" s="59" cm="1">
        <f t="array" ref="G18">_xlfn.SWITCH(F18,
"Critical",3,
"High",2,
"Medium",1,
"Low",0.5,
"N/A",0
)</f>
        <v>3</v>
      </c>
      <c r="H18" s="50"/>
      <c r="I18" s="67" t="s">
        <v>3</v>
      </c>
      <c r="J18" s="110" cm="1">
        <f t="array" ref="J18">_xlfn.SWITCH(I18,
"Has All",3,
"Has Most",2,
"Has Some",1,
"Does Not Have",0
)</f>
        <v>3</v>
      </c>
      <c r="K18" s="67">
        <f t="shared" si="0"/>
        <v>9</v>
      </c>
      <c r="L18" s="113">
        <f t="shared" si="1"/>
        <v>9</v>
      </c>
      <c r="M18" s="73"/>
      <c r="N18" s="74"/>
      <c r="O18" s="75"/>
      <c r="P18" s="64" t="s">
        <v>87</v>
      </c>
      <c r="Q18" s="12"/>
      <c r="R18" s="67" t="s">
        <v>6</v>
      </c>
      <c r="S18" s="110" cm="1">
        <f t="array" ref="S18">_xlfn.SWITCH(R18,
"Has All",3,
"Has Most",2,
"Has Some",1,
"Does Not Have",0
)</f>
        <v>1</v>
      </c>
      <c r="T18" s="67">
        <f t="shared" si="2"/>
        <v>3</v>
      </c>
      <c r="U18" s="113">
        <f t="shared" si="3"/>
        <v>9</v>
      </c>
      <c r="V18" s="73"/>
      <c r="W18" s="74"/>
      <c r="X18" s="75"/>
      <c r="Y18" s="64" t="s">
        <v>87</v>
      </c>
      <c r="AA18" s="67" t="s">
        <v>4</v>
      </c>
      <c r="AB18" s="110" cm="1">
        <f t="array" ref="AB18">_xlfn.SWITCH(AA18,
"Has All",3,
"Has Most",2,
"Has Some",1,
"Does Not Have",0
)</f>
        <v>0</v>
      </c>
      <c r="AC18" s="67">
        <f t="shared" si="4"/>
        <v>0</v>
      </c>
      <c r="AD18" s="113">
        <f t="shared" si="5"/>
        <v>9</v>
      </c>
      <c r="AE18" s="73"/>
      <c r="AF18" s="74"/>
      <c r="AG18" s="75"/>
      <c r="AH18" s="64"/>
    </row>
    <row r="19" spans="1:34" ht="15" customHeight="1" thickBot="1" x14ac:dyDescent="0.2">
      <c r="A19" s="11"/>
      <c r="B19" s="36"/>
      <c r="C19" s="37"/>
      <c r="D19" s="20"/>
      <c r="E19" s="42" t="s">
        <v>27</v>
      </c>
      <c r="F19" s="48" t="s">
        <v>76</v>
      </c>
      <c r="G19" s="60" cm="1">
        <f t="array" ref="G19">_xlfn.SWITCH(F19,
"Critical",3,
"High",2,
"Medium",1,
"Low",0.5,
"N/A",0
)</f>
        <v>3</v>
      </c>
      <c r="H19" s="50"/>
      <c r="I19" s="68" t="s">
        <v>3</v>
      </c>
      <c r="J19" s="111" cm="1">
        <f t="array" ref="J19">_xlfn.SWITCH(I19,
"Has All",3,
"Has Most",2,
"Has Some",1,
"Does Not Have",0
)</f>
        <v>3</v>
      </c>
      <c r="K19" s="68">
        <f t="shared" si="0"/>
        <v>9</v>
      </c>
      <c r="L19" s="114">
        <f t="shared" si="1"/>
        <v>9</v>
      </c>
      <c r="M19" s="76"/>
      <c r="N19" s="77"/>
      <c r="O19" s="78"/>
      <c r="P19" s="65" t="s">
        <v>92</v>
      </c>
      <c r="Q19" s="12"/>
      <c r="R19" s="68" t="s">
        <v>3</v>
      </c>
      <c r="S19" s="111" cm="1">
        <f t="array" ref="S19">_xlfn.SWITCH(R19,
"Has All",3,
"Has Most",2,
"Has Some",1,
"Does Not Have",0
)</f>
        <v>3</v>
      </c>
      <c r="T19" s="68">
        <f t="shared" si="2"/>
        <v>9</v>
      </c>
      <c r="U19" s="114">
        <f t="shared" si="3"/>
        <v>9</v>
      </c>
      <c r="V19" s="76"/>
      <c r="W19" s="77"/>
      <c r="X19" s="78"/>
      <c r="Y19" s="65" t="s">
        <v>92</v>
      </c>
      <c r="AA19" s="68" t="s">
        <v>4</v>
      </c>
      <c r="AB19" s="111" cm="1">
        <f t="array" ref="AB19">_xlfn.SWITCH(AA19,
"Has All",3,
"Has Most",2,
"Has Some",1,
"Does Not Have",0
)</f>
        <v>0</v>
      </c>
      <c r="AC19" s="68">
        <f t="shared" si="4"/>
        <v>0</v>
      </c>
      <c r="AD19" s="114">
        <f t="shared" si="5"/>
        <v>9</v>
      </c>
      <c r="AE19" s="76"/>
      <c r="AF19" s="77"/>
      <c r="AG19" s="78"/>
      <c r="AH19" s="65"/>
    </row>
    <row r="20" spans="1:34" ht="19" thickBot="1" x14ac:dyDescent="0.25">
      <c r="A20" s="11"/>
      <c r="B20" s="1"/>
      <c r="C20" s="2"/>
      <c r="D20" s="21"/>
      <c r="E20" s="28"/>
      <c r="F20" s="49"/>
      <c r="G20" s="61"/>
      <c r="H20" s="50"/>
      <c r="I20" s="22"/>
      <c r="J20" s="56"/>
      <c r="K20" s="56"/>
      <c r="L20" s="56"/>
      <c r="M20" s="79"/>
      <c r="N20" s="79"/>
      <c r="O20" s="79"/>
      <c r="P20" s="23"/>
      <c r="Q20" s="13"/>
      <c r="R20" s="22"/>
      <c r="S20" s="56"/>
      <c r="T20" s="56"/>
      <c r="U20" s="56"/>
      <c r="V20" s="79"/>
      <c r="W20" s="79"/>
      <c r="X20" s="79"/>
      <c r="Y20" s="23"/>
      <c r="AA20" s="22"/>
      <c r="AB20" s="56"/>
      <c r="AC20" s="56"/>
      <c r="AD20" s="56"/>
      <c r="AE20" s="79"/>
      <c r="AF20" s="79"/>
      <c r="AG20" s="79"/>
      <c r="AH20" s="23"/>
    </row>
    <row r="21" spans="1:34" ht="16" customHeight="1" x14ac:dyDescent="0.15">
      <c r="A21" s="11"/>
      <c r="B21" s="30" t="s">
        <v>28</v>
      </c>
      <c r="C21" s="31">
        <v>0.2</v>
      </c>
      <c r="D21" s="16" t="s">
        <v>29</v>
      </c>
      <c r="E21" s="40" t="s">
        <v>33</v>
      </c>
      <c r="F21" s="46" t="s">
        <v>76</v>
      </c>
      <c r="G21" s="58" cm="1">
        <f t="array" ref="G21">_xlfn.SWITCH(F21,
"Critical",3,
"High",2,
"Medium",1,
"Low",0.5,
"N/A",0
)</f>
        <v>3</v>
      </c>
      <c r="H21" s="50"/>
      <c r="I21" s="66" t="s">
        <v>3</v>
      </c>
      <c r="J21" s="109" cm="1">
        <f t="array" ref="J21">_xlfn.SWITCH(I21,
"Has All",3,
"Has Most",2,
"Has Some",1,
"Does Not Have",0
)</f>
        <v>3</v>
      </c>
      <c r="K21" s="66">
        <f>$G21*J21</f>
        <v>9</v>
      </c>
      <c r="L21" s="112">
        <f>$G21*3</f>
        <v>9</v>
      </c>
      <c r="M21" s="70">
        <f>SUM(K21:K24)</f>
        <v>27.5</v>
      </c>
      <c r="N21" s="71">
        <f>SUM(K21:K24)/SUM(L21:L24)</f>
        <v>0.96491228070175439</v>
      </c>
      <c r="O21" s="72" t="str" cm="1">
        <f t="array" ref="O21">_xlfn.IFS(
N21&gt;=0.97,"A+",
N21&gt;=0.93,"A",
N21&gt;=0.9,"A-",
N21&gt;=0.87,"B+",
N21&gt;=0.83,"B",
N21&gt;=0.8,"B-",
N21&gt;=0.77,"C+",
N21&gt;=0.73,"C",
N21&gt;=0.7,"C-",
N21&gt;=0.67,"D+",
N21&gt;=0.63,"D",
N21&gt;=0.6,"D-",
TRUE,"F"
)</f>
        <v>A</v>
      </c>
      <c r="P21" s="85" t="s">
        <v>89</v>
      </c>
      <c r="Q21" s="12"/>
      <c r="R21" s="66" t="s">
        <v>6</v>
      </c>
      <c r="S21" s="109" cm="1">
        <f t="array" ref="S21">_xlfn.SWITCH(R21,
"Has All",3,
"Has Most",2,
"Has Some",1,
"Does Not Have",0
)</f>
        <v>1</v>
      </c>
      <c r="T21" s="66">
        <f>$G21*S21</f>
        <v>3</v>
      </c>
      <c r="U21" s="112">
        <f>$G21*3</f>
        <v>9</v>
      </c>
      <c r="V21" s="70">
        <f>SUM(T21:T24)</f>
        <v>15</v>
      </c>
      <c r="W21" s="71">
        <f>SUM(T21:T24)/SUM(U21:U24)</f>
        <v>0.52631578947368418</v>
      </c>
      <c r="X21" s="72" t="str" cm="1">
        <f t="array" ref="X21">_xlfn.IFS(
W21&gt;=0.97,"A+",
W21&gt;=0.93,"A",
W21&gt;=0.9,"A-",
W21&gt;=0.87,"B+",
W21&gt;=0.83,"B",
W21&gt;=0.8,"B-",
W21&gt;=0.77,"C+",
W21&gt;=0.73,"C",
W21&gt;=0.7,"C-",
W21&gt;=0.67,"D+",
W21&gt;=0.63,"D",
W21&gt;=0.6,"D-",
TRUE,"F"
)</f>
        <v>F</v>
      </c>
      <c r="Y21" s="85" t="s">
        <v>89</v>
      </c>
      <c r="AA21" s="66" t="s">
        <v>4</v>
      </c>
      <c r="AB21" s="109" cm="1">
        <f t="array" ref="AB21">_xlfn.SWITCH(AA21,
"Has All",3,
"Has Most",2,
"Has Some",1,
"Does Not Have",0
)</f>
        <v>0</v>
      </c>
      <c r="AC21" s="66">
        <f>$G21*AB21</f>
        <v>0</v>
      </c>
      <c r="AD21" s="112">
        <f>$G21*3</f>
        <v>9</v>
      </c>
      <c r="AE21" s="70">
        <f>SUM(AC21:AC24)</f>
        <v>0</v>
      </c>
      <c r="AF21" s="71">
        <f>SUM(AC21:AC24)/SUM(AD21:AD24)</f>
        <v>0</v>
      </c>
      <c r="AG21" s="72" t="str" cm="1">
        <f t="array" ref="AG21">_xlfn.IFS(
AF21&gt;=0.97,"A+",
AF21&gt;=0.93,"A",
AF21&gt;=0.9,"A-",
AF21&gt;=0.87,"B+",
AF21&gt;=0.83,"B",
AF21&gt;=0.8,"B-",
AF21&gt;=0.77,"C+",
AF21&gt;=0.73,"C",
AF21&gt;=0.7,"C-",
AF21&gt;=0.67,"D+",
AF21&gt;=0.63,"D",
AF21&gt;=0.6,"D-",
TRUE,"F"
)</f>
        <v>F</v>
      </c>
      <c r="AH21" s="85"/>
    </row>
    <row r="22" spans="1:34" ht="15.75" customHeight="1" x14ac:dyDescent="0.15">
      <c r="A22" s="11"/>
      <c r="B22" s="38"/>
      <c r="C22" s="35"/>
      <c r="D22" s="18"/>
      <c r="E22" s="41" t="s">
        <v>34</v>
      </c>
      <c r="F22" s="47" t="s">
        <v>76</v>
      </c>
      <c r="G22" s="59" cm="1">
        <f t="array" ref="G22">_xlfn.SWITCH(F22,
"Critical",3,
"High",2,
"Medium",1,
"Low",0.5,
"N/A",0
)</f>
        <v>3</v>
      </c>
      <c r="H22" s="50"/>
      <c r="I22" s="67" t="s">
        <v>3</v>
      </c>
      <c r="J22" s="110" cm="1">
        <f t="array" ref="J22">_xlfn.SWITCH(I22,
"Has All",3,
"Has Most",2,
"Has Some",1,
"Does Not Have",0
)</f>
        <v>3</v>
      </c>
      <c r="K22" s="67">
        <f t="shared" ref="K22:K38" si="6">$G22*J22</f>
        <v>9</v>
      </c>
      <c r="L22" s="113">
        <f t="shared" ref="L22:L38" si="7">$G22*3</f>
        <v>9</v>
      </c>
      <c r="M22" s="73"/>
      <c r="N22" s="74"/>
      <c r="O22" s="75"/>
      <c r="P22" s="86" t="s">
        <v>90</v>
      </c>
      <c r="Q22" s="12"/>
      <c r="R22" s="67" t="s">
        <v>6</v>
      </c>
      <c r="S22" s="110" cm="1">
        <f t="array" ref="S22">_xlfn.SWITCH(R22,
"Has All",3,
"Has Most",2,
"Has Some",1,
"Does Not Have",0
)</f>
        <v>1</v>
      </c>
      <c r="T22" s="67">
        <f t="shared" ref="T22:T38" si="8">$G22*S22</f>
        <v>3</v>
      </c>
      <c r="U22" s="113">
        <f t="shared" ref="U22:U38" si="9">$G22*3</f>
        <v>9</v>
      </c>
      <c r="V22" s="73"/>
      <c r="W22" s="74"/>
      <c r="X22" s="75"/>
      <c r="Y22" s="86" t="s">
        <v>90</v>
      </c>
      <c r="AA22" s="67" t="s">
        <v>4</v>
      </c>
      <c r="AB22" s="110" cm="1">
        <f t="array" ref="AB22">_xlfn.SWITCH(AA22,
"Has All",3,
"Has Most",2,
"Has Some",1,
"Does Not Have",0
)</f>
        <v>0</v>
      </c>
      <c r="AC22" s="67">
        <f t="shared" ref="AC22:AC38" si="10">$G22*AB22</f>
        <v>0</v>
      </c>
      <c r="AD22" s="113">
        <f t="shared" ref="AD22:AD38" si="11">$G22*3</f>
        <v>9</v>
      </c>
      <c r="AE22" s="73"/>
      <c r="AF22" s="74"/>
      <c r="AG22" s="75"/>
      <c r="AH22" s="86"/>
    </row>
    <row r="23" spans="1:34" ht="15.75" customHeight="1" x14ac:dyDescent="0.15">
      <c r="A23" s="11"/>
      <c r="B23" s="38"/>
      <c r="C23" s="35"/>
      <c r="D23" s="18"/>
      <c r="E23" s="41" t="s">
        <v>35</v>
      </c>
      <c r="F23" s="47" t="s">
        <v>12</v>
      </c>
      <c r="G23" s="59" cm="1">
        <f t="array" ref="G23">_xlfn.SWITCH(F23,
"Critical",3,
"High",2,
"Medium",1,
"Low",0.5,
"N/A",0
)</f>
        <v>0.5</v>
      </c>
      <c r="H23" s="50"/>
      <c r="I23" s="67" t="s">
        <v>6</v>
      </c>
      <c r="J23" s="110" cm="1">
        <f t="array" ref="J23">_xlfn.SWITCH(I23,
"Has All",3,
"Has Most",2,
"Has Some",1,
"Does Not Have",0
)</f>
        <v>1</v>
      </c>
      <c r="K23" s="67">
        <f t="shared" si="6"/>
        <v>0.5</v>
      </c>
      <c r="L23" s="113">
        <f t="shared" si="7"/>
        <v>1.5</v>
      </c>
      <c r="M23" s="73"/>
      <c r="N23" s="74"/>
      <c r="O23" s="75"/>
      <c r="P23" s="100" t="s">
        <v>93</v>
      </c>
      <c r="Q23" s="12"/>
      <c r="R23" s="67" t="s">
        <v>4</v>
      </c>
      <c r="S23" s="110" cm="1">
        <f t="array" ref="S23">_xlfn.SWITCH(R23,
"Has All",3,
"Has Most",2,
"Has Some",1,
"Does Not Have",0
)</f>
        <v>0</v>
      </c>
      <c r="T23" s="67">
        <f t="shared" si="8"/>
        <v>0</v>
      </c>
      <c r="U23" s="113">
        <f t="shared" si="9"/>
        <v>1.5</v>
      </c>
      <c r="V23" s="73"/>
      <c r="W23" s="74"/>
      <c r="X23" s="75"/>
      <c r="Y23" s="100" t="s">
        <v>93</v>
      </c>
      <c r="AA23" s="67" t="s">
        <v>4</v>
      </c>
      <c r="AB23" s="110" cm="1">
        <f t="array" ref="AB23">_xlfn.SWITCH(AA23,
"Has All",3,
"Has Most",2,
"Has Some",1,
"Does Not Have",0
)</f>
        <v>0</v>
      </c>
      <c r="AC23" s="67">
        <f t="shared" si="10"/>
        <v>0</v>
      </c>
      <c r="AD23" s="113">
        <f t="shared" si="11"/>
        <v>1.5</v>
      </c>
      <c r="AE23" s="73"/>
      <c r="AF23" s="74"/>
      <c r="AG23" s="75"/>
      <c r="AH23" s="100"/>
    </row>
    <row r="24" spans="1:34" ht="15.75" customHeight="1" thickBot="1" x14ac:dyDescent="0.2">
      <c r="A24" s="11"/>
      <c r="B24" s="38"/>
      <c r="C24" s="35"/>
      <c r="D24" s="19"/>
      <c r="E24" s="42" t="s">
        <v>36</v>
      </c>
      <c r="F24" s="48" t="s">
        <v>76</v>
      </c>
      <c r="G24" s="59" cm="1">
        <f t="array" ref="G24">_xlfn.SWITCH(F24,
"Critical",3,
"High",2,
"Medium",1,
"Low",0.5,
"N/A",0
)</f>
        <v>3</v>
      </c>
      <c r="H24" s="50"/>
      <c r="I24" s="68" t="s">
        <v>3</v>
      </c>
      <c r="J24" s="111" cm="1">
        <f t="array" ref="J24">_xlfn.SWITCH(I24,
"Has All",3,
"Has Most",2,
"Has Some",1,
"Does Not Have",0
)</f>
        <v>3</v>
      </c>
      <c r="K24" s="68">
        <f t="shared" si="6"/>
        <v>9</v>
      </c>
      <c r="L24" s="114">
        <f t="shared" si="7"/>
        <v>9</v>
      </c>
      <c r="M24" s="76"/>
      <c r="N24" s="77"/>
      <c r="O24" s="78"/>
      <c r="P24" s="84" t="s">
        <v>91</v>
      </c>
      <c r="Q24" s="12"/>
      <c r="R24" s="68" t="s">
        <v>3</v>
      </c>
      <c r="S24" s="111" cm="1">
        <f t="array" ref="S24">_xlfn.SWITCH(R24,
"Has All",3,
"Has Most",2,
"Has Some",1,
"Does Not Have",0
)</f>
        <v>3</v>
      </c>
      <c r="T24" s="68">
        <f t="shared" si="8"/>
        <v>9</v>
      </c>
      <c r="U24" s="114">
        <f t="shared" si="9"/>
        <v>9</v>
      </c>
      <c r="V24" s="76"/>
      <c r="W24" s="77"/>
      <c r="X24" s="78"/>
      <c r="Y24" s="84" t="s">
        <v>91</v>
      </c>
      <c r="AA24" s="68" t="s">
        <v>4</v>
      </c>
      <c r="AB24" s="111" cm="1">
        <f t="array" ref="AB24">_xlfn.SWITCH(AA24,
"Has All",3,
"Has Most",2,
"Has Some",1,
"Does Not Have",0
)</f>
        <v>0</v>
      </c>
      <c r="AC24" s="68">
        <f t="shared" si="10"/>
        <v>0</v>
      </c>
      <c r="AD24" s="114">
        <f t="shared" si="11"/>
        <v>9</v>
      </c>
      <c r="AE24" s="76"/>
      <c r="AF24" s="77"/>
      <c r="AG24" s="78"/>
      <c r="AH24" s="84"/>
    </row>
    <row r="25" spans="1:34" ht="15.75" customHeight="1" x14ac:dyDescent="0.15">
      <c r="A25" s="11"/>
      <c r="B25" s="38"/>
      <c r="C25" s="35"/>
      <c r="D25" s="16" t="s">
        <v>30</v>
      </c>
      <c r="E25" s="40" t="s">
        <v>37</v>
      </c>
      <c r="F25" s="46" t="s">
        <v>76</v>
      </c>
      <c r="G25" s="59" cm="1">
        <f t="array" ref="G25">_xlfn.SWITCH(F25,
"Critical",3,
"High",2,
"Medium",1,
"Low",0.5,
"N/A",0
)</f>
        <v>3</v>
      </c>
      <c r="H25" s="50"/>
      <c r="I25" s="66" t="s">
        <v>3</v>
      </c>
      <c r="J25" s="109" cm="1">
        <f t="array" ref="J25">_xlfn.SWITCH(I25,
"Has All",3,
"Has Most",2,
"Has Some",1,
"Does Not Have",0
)</f>
        <v>3</v>
      </c>
      <c r="K25" s="66">
        <f t="shared" si="6"/>
        <v>9</v>
      </c>
      <c r="L25" s="112">
        <f t="shared" si="7"/>
        <v>9</v>
      </c>
      <c r="M25" s="70">
        <f>SUM(K25:K28)</f>
        <v>36</v>
      </c>
      <c r="N25" s="71">
        <f>SUM(K25:K28)/SUM(L25:L28)</f>
        <v>1</v>
      </c>
      <c r="O25" s="72" t="str" cm="1">
        <f t="array" ref="O25">_xlfn.IFS(
N25&gt;=0.97,"A+",
N25&gt;=0.93,"A",
N25&gt;=0.9,"A-",
N25&gt;=0.87,"B+",
N25&gt;=0.83,"B",
N25&gt;=0.8,"B-",
N25&gt;=0.77,"C+",
N25&gt;=0.73,"C",
N25&gt;=0.7,"C-",
N25&gt;=0.67,"D+",
N25&gt;=0.63,"D",
N25&gt;=0.6,"D-",
TRUE,"F"
)</f>
        <v>A+</v>
      </c>
      <c r="P25" s="85" t="s">
        <v>92</v>
      </c>
      <c r="Q25" s="12"/>
      <c r="R25" s="66" t="s">
        <v>3</v>
      </c>
      <c r="S25" s="109" cm="1">
        <f t="array" ref="S25">_xlfn.SWITCH(R25,
"Has All",3,
"Has Most",2,
"Has Some",1,
"Does Not Have",0
)</f>
        <v>3</v>
      </c>
      <c r="T25" s="66">
        <f t="shared" si="8"/>
        <v>9</v>
      </c>
      <c r="U25" s="112">
        <f t="shared" si="9"/>
        <v>9</v>
      </c>
      <c r="V25" s="70">
        <f>SUM(T25:T28)</f>
        <v>30</v>
      </c>
      <c r="W25" s="71">
        <f>SUM(T25:T28)/SUM(U25:U28)</f>
        <v>0.83333333333333337</v>
      </c>
      <c r="X25" s="72" t="str" cm="1">
        <f t="array" ref="X25">_xlfn.IFS(
W25&gt;=0.97,"A+",
W25&gt;=0.93,"A",
W25&gt;=0.9,"A-",
W25&gt;=0.87,"B+",
W25&gt;=0.83,"B",
W25&gt;=0.8,"B-",
W25&gt;=0.77,"C+",
W25&gt;=0.73,"C",
W25&gt;=0.7,"C-",
W25&gt;=0.67,"D+",
W25&gt;=0.63,"D",
W25&gt;=0.6,"D-",
TRUE,"F"
)</f>
        <v>B</v>
      </c>
      <c r="Y25" s="85" t="s">
        <v>92</v>
      </c>
      <c r="AA25" s="66" t="s">
        <v>4</v>
      </c>
      <c r="AB25" s="109" cm="1">
        <f t="array" ref="AB25">_xlfn.SWITCH(AA25,
"Has All",3,
"Has Most",2,
"Has Some",1,
"Does Not Have",0
)</f>
        <v>0</v>
      </c>
      <c r="AC25" s="66">
        <f t="shared" si="10"/>
        <v>0</v>
      </c>
      <c r="AD25" s="112">
        <f t="shared" si="11"/>
        <v>9</v>
      </c>
      <c r="AE25" s="70">
        <f>SUM(AC25:AC28)</f>
        <v>0</v>
      </c>
      <c r="AF25" s="71">
        <f>SUM(AC25:AC28)/SUM(AD25:AD28)</f>
        <v>0</v>
      </c>
      <c r="AG25" s="72" t="str" cm="1">
        <f t="array" ref="AG25">_xlfn.IFS(
AF25&gt;=0.97,"A+",
AF25&gt;=0.93,"A",
AF25&gt;=0.9,"A-",
AF25&gt;=0.87,"B+",
AF25&gt;=0.83,"B",
AF25&gt;=0.8,"B-",
AF25&gt;=0.77,"C+",
AF25&gt;=0.73,"C",
AF25&gt;=0.7,"C-",
AF25&gt;=0.67,"D+",
AF25&gt;=0.63,"D",
AF25&gt;=0.6,"D-",
TRUE,"F"
)</f>
        <v>F</v>
      </c>
      <c r="AH25" s="85"/>
    </row>
    <row r="26" spans="1:34" ht="15.75" customHeight="1" x14ac:dyDescent="0.15">
      <c r="A26" s="11"/>
      <c r="B26" s="38"/>
      <c r="C26" s="35"/>
      <c r="D26" s="18"/>
      <c r="E26" s="41" t="s">
        <v>38</v>
      </c>
      <c r="F26" s="47" t="s">
        <v>76</v>
      </c>
      <c r="G26" s="59" cm="1">
        <f t="array" ref="G26">_xlfn.SWITCH(F26,
"Critical",3,
"High",2,
"Medium",1,
"Low",0.5,
"N/A",0
)</f>
        <v>3</v>
      </c>
      <c r="H26" s="50"/>
      <c r="I26" s="67" t="s">
        <v>3</v>
      </c>
      <c r="J26" s="110" cm="1">
        <f t="array" ref="J26">_xlfn.SWITCH(I26,
"Has All",3,
"Has Most",2,
"Has Some",1,
"Does Not Have",0
)</f>
        <v>3</v>
      </c>
      <c r="K26" s="67">
        <f t="shared" si="6"/>
        <v>9</v>
      </c>
      <c r="L26" s="113">
        <f t="shared" si="7"/>
        <v>9</v>
      </c>
      <c r="M26" s="73"/>
      <c r="N26" s="74"/>
      <c r="O26" s="75"/>
      <c r="P26" s="86" t="s">
        <v>92</v>
      </c>
      <c r="Q26" s="12"/>
      <c r="R26" s="67" t="s">
        <v>3</v>
      </c>
      <c r="S26" s="110" cm="1">
        <f t="array" ref="S26">_xlfn.SWITCH(R26,
"Has All",3,
"Has Most",2,
"Has Some",1,
"Does Not Have",0
)</f>
        <v>3</v>
      </c>
      <c r="T26" s="67">
        <f t="shared" si="8"/>
        <v>9</v>
      </c>
      <c r="U26" s="113">
        <f t="shared" si="9"/>
        <v>9</v>
      </c>
      <c r="V26" s="73"/>
      <c r="W26" s="74"/>
      <c r="X26" s="75"/>
      <c r="Y26" s="86" t="s">
        <v>92</v>
      </c>
      <c r="AA26" s="67" t="s">
        <v>4</v>
      </c>
      <c r="AB26" s="110" cm="1">
        <f t="array" ref="AB26">_xlfn.SWITCH(AA26,
"Has All",3,
"Has Most",2,
"Has Some",1,
"Does Not Have",0
)</f>
        <v>0</v>
      </c>
      <c r="AC26" s="67">
        <f t="shared" si="10"/>
        <v>0</v>
      </c>
      <c r="AD26" s="113">
        <f t="shared" si="11"/>
        <v>9</v>
      </c>
      <c r="AE26" s="73"/>
      <c r="AF26" s="74"/>
      <c r="AG26" s="75"/>
      <c r="AH26" s="86"/>
    </row>
    <row r="27" spans="1:34" ht="15.75" customHeight="1" x14ac:dyDescent="0.15">
      <c r="A27" s="11"/>
      <c r="B27" s="38"/>
      <c r="C27" s="35"/>
      <c r="D27" s="18"/>
      <c r="E27" s="41" t="s">
        <v>39</v>
      </c>
      <c r="F27" s="47" t="s">
        <v>76</v>
      </c>
      <c r="G27" s="59" cm="1">
        <f t="array" ref="G27">_xlfn.SWITCH(F27,
"Critical",3,
"High",2,
"Medium",1,
"Low",0.5,
"N/A",0
)</f>
        <v>3</v>
      </c>
      <c r="H27" s="50"/>
      <c r="I27" s="67" t="s">
        <v>3</v>
      </c>
      <c r="J27" s="110" cm="1">
        <f t="array" ref="J27">_xlfn.SWITCH(I27,
"Has All",3,
"Has Most",2,
"Has Some",1,
"Does Not Have",0
)</f>
        <v>3</v>
      </c>
      <c r="K27" s="67">
        <f t="shared" si="6"/>
        <v>9</v>
      </c>
      <c r="L27" s="113">
        <f t="shared" si="7"/>
        <v>9</v>
      </c>
      <c r="M27" s="73"/>
      <c r="N27" s="74"/>
      <c r="O27" s="75"/>
      <c r="P27" s="86" t="s">
        <v>92</v>
      </c>
      <c r="Q27" s="12"/>
      <c r="R27" s="67" t="s">
        <v>3</v>
      </c>
      <c r="S27" s="110" cm="1">
        <f t="array" ref="S27">_xlfn.SWITCH(R27,
"Has All",3,
"Has Most",2,
"Has Some",1,
"Does Not Have",0
)</f>
        <v>3</v>
      </c>
      <c r="T27" s="67">
        <f t="shared" si="8"/>
        <v>9</v>
      </c>
      <c r="U27" s="113">
        <f t="shared" si="9"/>
        <v>9</v>
      </c>
      <c r="V27" s="73"/>
      <c r="W27" s="74"/>
      <c r="X27" s="75"/>
      <c r="Y27" s="86" t="s">
        <v>92</v>
      </c>
      <c r="AA27" s="67" t="s">
        <v>4</v>
      </c>
      <c r="AB27" s="110" cm="1">
        <f t="array" ref="AB27">_xlfn.SWITCH(AA27,
"Has All",3,
"Has Most",2,
"Has Some",1,
"Does Not Have",0
)</f>
        <v>0</v>
      </c>
      <c r="AC27" s="67">
        <f t="shared" si="10"/>
        <v>0</v>
      </c>
      <c r="AD27" s="113">
        <f t="shared" si="11"/>
        <v>9</v>
      </c>
      <c r="AE27" s="73"/>
      <c r="AF27" s="74"/>
      <c r="AG27" s="75"/>
      <c r="AH27" s="86"/>
    </row>
    <row r="28" spans="1:34" ht="15.75" customHeight="1" thickBot="1" x14ac:dyDescent="0.2">
      <c r="A28" s="11"/>
      <c r="B28" s="38"/>
      <c r="C28" s="35"/>
      <c r="D28" s="19"/>
      <c r="E28" s="42" t="s">
        <v>40</v>
      </c>
      <c r="F28" s="48" t="s">
        <v>76</v>
      </c>
      <c r="G28" s="59" cm="1">
        <f t="array" ref="G28">_xlfn.SWITCH(F28,
"Critical",3,
"High",2,
"Medium",1,
"Low",0.5,
"N/A",0
)</f>
        <v>3</v>
      </c>
      <c r="H28" s="50"/>
      <c r="I28" s="68" t="s">
        <v>3</v>
      </c>
      <c r="J28" s="111" cm="1">
        <f t="array" ref="J28">_xlfn.SWITCH(I28,
"Has All",3,
"Has Most",2,
"Has Some",1,
"Does Not Have",0
)</f>
        <v>3</v>
      </c>
      <c r="K28" s="68">
        <f t="shared" si="6"/>
        <v>9</v>
      </c>
      <c r="L28" s="114">
        <f t="shared" si="7"/>
        <v>9</v>
      </c>
      <c r="M28" s="76"/>
      <c r="N28" s="77"/>
      <c r="O28" s="78"/>
      <c r="P28" s="84" t="s">
        <v>94</v>
      </c>
      <c r="Q28" s="12"/>
      <c r="R28" s="68" t="s">
        <v>6</v>
      </c>
      <c r="S28" s="111" cm="1">
        <f t="array" ref="S28">_xlfn.SWITCH(R28,
"Has All",3,
"Has Most",2,
"Has Some",1,
"Does Not Have",0
)</f>
        <v>1</v>
      </c>
      <c r="T28" s="68">
        <f t="shared" si="8"/>
        <v>3</v>
      </c>
      <c r="U28" s="114">
        <f t="shared" si="9"/>
        <v>9</v>
      </c>
      <c r="V28" s="76"/>
      <c r="W28" s="77"/>
      <c r="X28" s="78"/>
      <c r="Y28" s="84" t="s">
        <v>94</v>
      </c>
      <c r="AA28" s="68" t="s">
        <v>4</v>
      </c>
      <c r="AB28" s="111" cm="1">
        <f t="array" ref="AB28">_xlfn.SWITCH(AA28,
"Has All",3,
"Has Most",2,
"Has Some",1,
"Does Not Have",0
)</f>
        <v>0</v>
      </c>
      <c r="AC28" s="68">
        <f t="shared" si="10"/>
        <v>0</v>
      </c>
      <c r="AD28" s="114">
        <f t="shared" si="11"/>
        <v>9</v>
      </c>
      <c r="AE28" s="76"/>
      <c r="AF28" s="77"/>
      <c r="AG28" s="78"/>
      <c r="AH28" s="84"/>
    </row>
    <row r="29" spans="1:34" ht="15.75" customHeight="1" x14ac:dyDescent="0.15">
      <c r="A29" s="11"/>
      <c r="B29" s="38"/>
      <c r="C29" s="35"/>
      <c r="D29" s="16" t="s">
        <v>31</v>
      </c>
      <c r="E29" s="40" t="s">
        <v>41</v>
      </c>
      <c r="F29" s="46" t="s">
        <v>76</v>
      </c>
      <c r="G29" s="59" cm="1">
        <f t="array" ref="G29">_xlfn.SWITCH(F29,
"Critical",3,
"High",2,
"Medium",1,
"Low",0.5,
"N/A",0
)</f>
        <v>3</v>
      </c>
      <c r="H29" s="50"/>
      <c r="I29" s="66" t="s">
        <v>3</v>
      </c>
      <c r="J29" s="109" cm="1">
        <f t="array" ref="J29">_xlfn.SWITCH(I29,
"Has All",3,
"Has Most",2,
"Has Some",1,
"Does Not Have",0
)</f>
        <v>3</v>
      </c>
      <c r="K29" s="66">
        <f t="shared" si="6"/>
        <v>9</v>
      </c>
      <c r="L29" s="112">
        <f t="shared" si="7"/>
        <v>9</v>
      </c>
      <c r="M29" s="70">
        <f>SUM(K29:K33)</f>
        <v>24.5</v>
      </c>
      <c r="N29" s="71">
        <f>SUM(K29:K33)/SUM(L29:L33)</f>
        <v>0.96078431372549022</v>
      </c>
      <c r="O29" s="72" t="str" cm="1">
        <f t="array" ref="O29">_xlfn.IFS(
N29&gt;=0.97,"A+",
N29&gt;=0.93,"A",
N29&gt;=0.9,"A-",
N29&gt;=0.87,"B+",
N29&gt;=0.83,"B",
N29&gt;=0.8,"B-",
N29&gt;=0.77,"C+",
N29&gt;=0.73,"C",
N29&gt;=0.7,"C-",
N29&gt;=0.67,"D+",
N29&gt;=0.63,"D",
N29&gt;=0.6,"D-",
TRUE,"F"
)</f>
        <v>A</v>
      </c>
      <c r="P29" s="85" t="s">
        <v>92</v>
      </c>
      <c r="Q29" s="12"/>
      <c r="R29" s="66" t="s">
        <v>3</v>
      </c>
      <c r="S29" s="109" cm="1">
        <f t="array" ref="S29">_xlfn.SWITCH(R29,
"Has All",3,
"Has Most",2,
"Has Some",1,
"Does Not Have",0
)</f>
        <v>3</v>
      </c>
      <c r="T29" s="66">
        <f t="shared" si="8"/>
        <v>9</v>
      </c>
      <c r="U29" s="112">
        <f t="shared" si="9"/>
        <v>9</v>
      </c>
      <c r="V29" s="70">
        <f>SUM(T29:T33)</f>
        <v>15.5</v>
      </c>
      <c r="W29" s="71">
        <f>SUM(T29:T33)/SUM(U29:U33)</f>
        <v>0.60784313725490191</v>
      </c>
      <c r="X29" s="72" t="str" cm="1">
        <f t="array" ref="X29">_xlfn.IFS(
W29&gt;=0.97,"A+",
W29&gt;=0.93,"A",
W29&gt;=0.9,"A-",
W29&gt;=0.87,"B+",
W29&gt;=0.83,"B",
W29&gt;=0.8,"B-",
W29&gt;=0.77,"C+",
W29&gt;=0.73,"C",
W29&gt;=0.7,"C-",
W29&gt;=0.67,"D+",
W29&gt;=0.63,"D",
W29&gt;=0.6,"D-",
TRUE,"F"
)</f>
        <v>D-</v>
      </c>
      <c r="Y29" s="85" t="s">
        <v>92</v>
      </c>
      <c r="AA29" s="66" t="s">
        <v>4</v>
      </c>
      <c r="AB29" s="109" cm="1">
        <f t="array" ref="AB29">_xlfn.SWITCH(AA29,
"Has All",3,
"Has Most",2,
"Has Some",1,
"Does Not Have",0
)</f>
        <v>0</v>
      </c>
      <c r="AC29" s="66">
        <f t="shared" si="10"/>
        <v>0</v>
      </c>
      <c r="AD29" s="112">
        <f t="shared" si="11"/>
        <v>9</v>
      </c>
      <c r="AE29" s="70">
        <f>SUM(AC29:AC33)</f>
        <v>0</v>
      </c>
      <c r="AF29" s="71">
        <f>SUM(AC29:AC33)/SUM(AD29:AD33)</f>
        <v>0</v>
      </c>
      <c r="AG29" s="72" t="str" cm="1">
        <f t="array" ref="AG29">_xlfn.IFS(
AF29&gt;=0.97,"A+",
AF29&gt;=0.93,"A",
AF29&gt;=0.9,"A-",
AF29&gt;=0.87,"B+",
AF29&gt;=0.83,"B",
AF29&gt;=0.8,"B-",
AF29&gt;=0.77,"C+",
AF29&gt;=0.73,"C",
AF29&gt;=0.7,"C-",
AF29&gt;=0.67,"D+",
AF29&gt;=0.63,"D",
AF29&gt;=0.6,"D-",
TRUE,"F"
)</f>
        <v>F</v>
      </c>
      <c r="AH29" s="85"/>
    </row>
    <row r="30" spans="1:34" ht="15.75" customHeight="1" x14ac:dyDescent="0.15">
      <c r="A30" s="11"/>
      <c r="B30" s="38"/>
      <c r="C30" s="35"/>
      <c r="D30" s="18"/>
      <c r="E30" s="41" t="s">
        <v>42</v>
      </c>
      <c r="F30" s="47" t="s">
        <v>12</v>
      </c>
      <c r="G30" s="59" cm="1">
        <f t="array" ref="G30">_xlfn.SWITCH(F30,
"Critical",3,
"High",2,
"Medium",1,
"Low",0.5,
"N/A",0
)</f>
        <v>0.5</v>
      </c>
      <c r="H30" s="50"/>
      <c r="I30" s="67" t="s">
        <v>6</v>
      </c>
      <c r="J30" s="110" cm="1">
        <f t="array" ref="J30">_xlfn.SWITCH(I30,
"Has All",3,
"Has Most",2,
"Has Some",1,
"Does Not Have",0
)</f>
        <v>1</v>
      </c>
      <c r="K30" s="67">
        <f t="shared" si="6"/>
        <v>0.5</v>
      </c>
      <c r="L30" s="113">
        <f t="shared" si="7"/>
        <v>1.5</v>
      </c>
      <c r="M30" s="73"/>
      <c r="N30" s="74"/>
      <c r="O30" s="75"/>
      <c r="P30" s="86"/>
      <c r="Q30" s="12"/>
      <c r="R30" s="67" t="s">
        <v>6</v>
      </c>
      <c r="S30" s="110" cm="1">
        <f t="array" ref="S30">_xlfn.SWITCH(R30,
"Has All",3,
"Has Most",2,
"Has Some",1,
"Does Not Have",0
)</f>
        <v>1</v>
      </c>
      <c r="T30" s="67">
        <f t="shared" si="8"/>
        <v>0.5</v>
      </c>
      <c r="U30" s="113">
        <f t="shared" si="9"/>
        <v>1.5</v>
      </c>
      <c r="V30" s="73"/>
      <c r="W30" s="74"/>
      <c r="X30" s="75"/>
      <c r="Y30" s="86"/>
      <c r="AA30" s="67" t="s">
        <v>4</v>
      </c>
      <c r="AB30" s="110" cm="1">
        <f t="array" ref="AB30">_xlfn.SWITCH(AA30,
"Has All",3,
"Has Most",2,
"Has Some",1,
"Does Not Have",0
)</f>
        <v>0</v>
      </c>
      <c r="AC30" s="67">
        <f t="shared" si="10"/>
        <v>0</v>
      </c>
      <c r="AD30" s="113">
        <f t="shared" si="11"/>
        <v>1.5</v>
      </c>
      <c r="AE30" s="73"/>
      <c r="AF30" s="74"/>
      <c r="AG30" s="75"/>
      <c r="AH30" s="86"/>
    </row>
    <row r="31" spans="1:34" ht="15.75" customHeight="1" x14ac:dyDescent="0.15">
      <c r="A31" s="11"/>
      <c r="B31" s="38"/>
      <c r="C31" s="35"/>
      <c r="D31" s="18"/>
      <c r="E31" s="41" t="s">
        <v>43</v>
      </c>
      <c r="F31" s="47" t="s">
        <v>76</v>
      </c>
      <c r="G31" s="59" cm="1">
        <f t="array" ref="G31">_xlfn.SWITCH(F31,
"Critical",3,
"High",2,
"Medium",1,
"Low",0.5,
"N/A",0
)</f>
        <v>3</v>
      </c>
      <c r="H31" s="50"/>
      <c r="I31" s="67" t="s">
        <v>3</v>
      </c>
      <c r="J31" s="110" cm="1">
        <f t="array" ref="J31">_xlfn.SWITCH(I31,
"Has All",3,
"Has Most",2,
"Has Some",1,
"Does Not Have",0
)</f>
        <v>3</v>
      </c>
      <c r="K31" s="67">
        <f t="shared" si="6"/>
        <v>9</v>
      </c>
      <c r="L31" s="113">
        <f t="shared" si="7"/>
        <v>9</v>
      </c>
      <c r="M31" s="73"/>
      <c r="N31" s="74"/>
      <c r="O31" s="75"/>
      <c r="P31" s="86" t="s">
        <v>87</v>
      </c>
      <c r="Q31" s="12"/>
      <c r="R31" s="67" t="s">
        <v>6</v>
      </c>
      <c r="S31" s="110" cm="1">
        <f t="array" ref="S31">_xlfn.SWITCH(R31,
"Has All",3,
"Has Most",2,
"Has Some",1,
"Does Not Have",0
)</f>
        <v>1</v>
      </c>
      <c r="T31" s="67">
        <f t="shared" si="8"/>
        <v>3</v>
      </c>
      <c r="U31" s="113">
        <f t="shared" si="9"/>
        <v>9</v>
      </c>
      <c r="V31" s="73"/>
      <c r="W31" s="74"/>
      <c r="X31" s="75"/>
      <c r="Y31" s="86" t="s">
        <v>87</v>
      </c>
      <c r="AA31" s="67" t="s">
        <v>4</v>
      </c>
      <c r="AB31" s="110" cm="1">
        <f t="array" ref="AB31">_xlfn.SWITCH(AA31,
"Has All",3,
"Has Most",2,
"Has Some",1,
"Does Not Have",0
)</f>
        <v>0</v>
      </c>
      <c r="AC31" s="67">
        <f t="shared" si="10"/>
        <v>0</v>
      </c>
      <c r="AD31" s="113">
        <f t="shared" si="11"/>
        <v>9</v>
      </c>
      <c r="AE31" s="73"/>
      <c r="AF31" s="74"/>
      <c r="AG31" s="75"/>
      <c r="AH31" s="86"/>
    </row>
    <row r="32" spans="1:34" ht="15.75" customHeight="1" x14ac:dyDescent="0.15">
      <c r="A32" s="11"/>
      <c r="B32" s="38"/>
      <c r="C32" s="35"/>
      <c r="D32" s="18"/>
      <c r="E32" s="41" t="s">
        <v>44</v>
      </c>
      <c r="F32" s="47" t="s">
        <v>2</v>
      </c>
      <c r="G32" s="59" cm="1">
        <f t="array" ref="G32">_xlfn.SWITCH(F32,
"Critical",3,
"High",2,
"Medium",1,
"Low",0.5,
"N/A",0
)</f>
        <v>1</v>
      </c>
      <c r="H32" s="50"/>
      <c r="I32" s="67" t="s">
        <v>3</v>
      </c>
      <c r="J32" s="110" cm="1">
        <f t="array" ref="J32">_xlfn.SWITCH(I32,
"Has All",3,
"Has Most",2,
"Has Some",1,
"Does Not Have",0
)</f>
        <v>3</v>
      </c>
      <c r="K32" s="67">
        <f t="shared" si="6"/>
        <v>3</v>
      </c>
      <c r="L32" s="113">
        <f t="shared" si="7"/>
        <v>3</v>
      </c>
      <c r="M32" s="73"/>
      <c r="N32" s="74"/>
      <c r="O32" s="75"/>
      <c r="P32" s="86" t="s">
        <v>92</v>
      </c>
      <c r="Q32" s="12"/>
      <c r="R32" s="67" t="s">
        <v>3</v>
      </c>
      <c r="S32" s="110" cm="1">
        <f t="array" ref="S32">_xlfn.SWITCH(R32,
"Has All",3,
"Has Most",2,
"Has Some",1,
"Does Not Have",0
)</f>
        <v>3</v>
      </c>
      <c r="T32" s="67">
        <f t="shared" si="8"/>
        <v>3</v>
      </c>
      <c r="U32" s="113">
        <f t="shared" si="9"/>
        <v>3</v>
      </c>
      <c r="V32" s="73"/>
      <c r="W32" s="74"/>
      <c r="X32" s="75"/>
      <c r="Y32" s="86" t="s">
        <v>92</v>
      </c>
      <c r="AA32" s="67" t="s">
        <v>4</v>
      </c>
      <c r="AB32" s="110" cm="1">
        <f t="array" ref="AB32">_xlfn.SWITCH(AA32,
"Has All",3,
"Has Most",2,
"Has Some",1,
"Does Not Have",0
)</f>
        <v>0</v>
      </c>
      <c r="AC32" s="67">
        <f t="shared" si="10"/>
        <v>0</v>
      </c>
      <c r="AD32" s="113">
        <f t="shared" si="11"/>
        <v>3</v>
      </c>
      <c r="AE32" s="73"/>
      <c r="AF32" s="74"/>
      <c r="AG32" s="75"/>
      <c r="AH32" s="86"/>
    </row>
    <row r="33" spans="1:34" ht="15.75" customHeight="1" thickBot="1" x14ac:dyDescent="0.2">
      <c r="A33" s="11"/>
      <c r="B33" s="38"/>
      <c r="C33" s="35"/>
      <c r="D33" s="19"/>
      <c r="E33" s="42" t="s">
        <v>45</v>
      </c>
      <c r="F33" s="48" t="s">
        <v>2</v>
      </c>
      <c r="G33" s="59" cm="1">
        <f t="array" ref="G33">_xlfn.SWITCH(F33,
"Critical",3,
"High",2,
"Medium",1,
"Low",0.5,
"N/A",0
)</f>
        <v>1</v>
      </c>
      <c r="H33" s="50"/>
      <c r="I33" s="68" t="s">
        <v>3</v>
      </c>
      <c r="J33" s="111" cm="1">
        <f t="array" ref="J33">_xlfn.SWITCH(I33,
"Has All",3,
"Has Most",2,
"Has Some",1,
"Does Not Have",0
)</f>
        <v>3</v>
      </c>
      <c r="K33" s="68">
        <f t="shared" si="6"/>
        <v>3</v>
      </c>
      <c r="L33" s="114">
        <f t="shared" si="7"/>
        <v>3</v>
      </c>
      <c r="M33" s="76"/>
      <c r="N33" s="77"/>
      <c r="O33" s="78"/>
      <c r="P33" s="84" t="s">
        <v>86</v>
      </c>
      <c r="Q33" s="12"/>
      <c r="R33" s="68" t="s">
        <v>4</v>
      </c>
      <c r="S33" s="111" cm="1">
        <f t="array" ref="S33">_xlfn.SWITCH(R33,
"Has All",3,
"Has Most",2,
"Has Some",1,
"Does Not Have",0
)</f>
        <v>0</v>
      </c>
      <c r="T33" s="68">
        <f t="shared" si="8"/>
        <v>0</v>
      </c>
      <c r="U33" s="114">
        <f t="shared" si="9"/>
        <v>3</v>
      </c>
      <c r="V33" s="76"/>
      <c r="W33" s="77"/>
      <c r="X33" s="78"/>
      <c r="Y33" s="84" t="s">
        <v>86</v>
      </c>
      <c r="AA33" s="68" t="s">
        <v>4</v>
      </c>
      <c r="AB33" s="111" cm="1">
        <f t="array" ref="AB33">_xlfn.SWITCH(AA33,
"Has All",3,
"Has Most",2,
"Has Some",1,
"Does Not Have",0
)</f>
        <v>0</v>
      </c>
      <c r="AC33" s="68">
        <f t="shared" si="10"/>
        <v>0</v>
      </c>
      <c r="AD33" s="114">
        <f t="shared" si="11"/>
        <v>3</v>
      </c>
      <c r="AE33" s="76"/>
      <c r="AF33" s="77"/>
      <c r="AG33" s="78"/>
      <c r="AH33" s="84"/>
    </row>
    <row r="34" spans="1:34" ht="15.75" customHeight="1" x14ac:dyDescent="0.15">
      <c r="A34" s="11"/>
      <c r="B34" s="38"/>
      <c r="C34" s="35"/>
      <c r="D34" s="16" t="s">
        <v>32</v>
      </c>
      <c r="E34" s="40" t="s">
        <v>46</v>
      </c>
      <c r="F34" s="46" t="s">
        <v>76</v>
      </c>
      <c r="G34" s="59" cm="1">
        <f t="array" ref="G34">_xlfn.SWITCH(F34,
"Critical",3,
"High",2,
"Medium",1,
"Low",0.5,
"N/A",0
)</f>
        <v>3</v>
      </c>
      <c r="H34" s="50"/>
      <c r="I34" s="80" t="s">
        <v>3</v>
      </c>
      <c r="J34" s="117" cm="1">
        <f t="array" ref="J34">_xlfn.SWITCH(I34,
"Has All",3,
"Has Most",2,
"Has Some",1,
"Does Not Have",0
)</f>
        <v>3</v>
      </c>
      <c r="K34" s="80">
        <f t="shared" si="6"/>
        <v>9</v>
      </c>
      <c r="L34" s="118">
        <f t="shared" si="7"/>
        <v>9</v>
      </c>
      <c r="M34" s="70">
        <f>SUM(K34:K38)</f>
        <v>45</v>
      </c>
      <c r="N34" s="71">
        <f>SUM(K34:K38)/SUM(L34:L38)</f>
        <v>1</v>
      </c>
      <c r="O34" s="72" t="str" cm="1">
        <f t="array" ref="O34">_xlfn.IFS(
N34&gt;=0.97,"A+",
N34&gt;=0.93,"A",
N34&gt;=0.9,"A-",
N34&gt;=0.87,"B+",
N34&gt;=0.83,"B",
N34&gt;=0.8,"B-",
N34&gt;=0.77,"C+",
N34&gt;=0.73,"C",
N34&gt;=0.7,"C-",
N34&gt;=0.67,"D+",
N34&gt;=0.63,"D",
N34&gt;=0.6,"D-",
TRUE,"F"
)</f>
        <v>A+</v>
      </c>
      <c r="P34" s="81" t="s">
        <v>95</v>
      </c>
      <c r="Q34" s="12"/>
      <c r="R34" s="80" t="s">
        <v>4</v>
      </c>
      <c r="S34" s="117" cm="1">
        <f t="array" ref="S34">_xlfn.SWITCH(R34,
"Has All",3,
"Has Most",2,
"Has Some",1,
"Does Not Have",0
)</f>
        <v>0</v>
      </c>
      <c r="T34" s="80">
        <f t="shared" si="8"/>
        <v>0</v>
      </c>
      <c r="U34" s="118">
        <f t="shared" si="9"/>
        <v>9</v>
      </c>
      <c r="V34" s="70">
        <f>SUM(T34:T38)</f>
        <v>36</v>
      </c>
      <c r="W34" s="71">
        <f>SUM(T34:T38)/SUM(U34:U38)</f>
        <v>0.8</v>
      </c>
      <c r="X34" s="72" t="str" cm="1">
        <f t="array" ref="X34">_xlfn.IFS(
W34&gt;=0.97,"A+",
W34&gt;=0.93,"A",
W34&gt;=0.9,"A-",
W34&gt;=0.87,"B+",
W34&gt;=0.83,"B",
W34&gt;=0.8,"B-",
W34&gt;=0.77,"C+",
W34&gt;=0.73,"C",
W34&gt;=0.7,"C-",
W34&gt;=0.67,"D+",
W34&gt;=0.63,"D",
W34&gt;=0.6,"D-",
TRUE,"F"
)</f>
        <v>B-</v>
      </c>
      <c r="Y34" s="81" t="s">
        <v>95</v>
      </c>
      <c r="AA34" s="80" t="s">
        <v>4</v>
      </c>
      <c r="AB34" s="117" cm="1">
        <f t="array" ref="AB34">_xlfn.SWITCH(AA34,
"Has All",3,
"Has Most",2,
"Has Some",1,
"Does Not Have",0
)</f>
        <v>0</v>
      </c>
      <c r="AC34" s="80">
        <f t="shared" si="10"/>
        <v>0</v>
      </c>
      <c r="AD34" s="118">
        <f t="shared" si="11"/>
        <v>9</v>
      </c>
      <c r="AE34" s="70">
        <f>SUM(AC34:AC38)</f>
        <v>0</v>
      </c>
      <c r="AF34" s="71">
        <f>SUM(AC34:AC38)/SUM(AD34:AD38)</f>
        <v>0</v>
      </c>
      <c r="AG34" s="72" t="str" cm="1">
        <f t="array" ref="AG34">_xlfn.IFS(
AF34&gt;=0.97,"A+",
AF34&gt;=0.93,"A",
AF34&gt;=0.9,"A-",
AF34&gt;=0.87,"B+",
AF34&gt;=0.83,"B",
AF34&gt;=0.8,"B-",
AF34&gt;=0.77,"C+",
AF34&gt;=0.73,"C",
AF34&gt;=0.7,"C-",
AF34&gt;=0.67,"D+",
AF34&gt;=0.63,"D",
AF34&gt;=0.6,"D-",
TRUE,"F"
)</f>
        <v>F</v>
      </c>
      <c r="AH34" s="81"/>
    </row>
    <row r="35" spans="1:34" ht="15.75" customHeight="1" x14ac:dyDescent="0.15">
      <c r="A35" s="11"/>
      <c r="B35" s="38"/>
      <c r="C35" s="35"/>
      <c r="D35" s="17"/>
      <c r="E35" s="41" t="s">
        <v>47</v>
      </c>
      <c r="F35" s="47" t="s">
        <v>76</v>
      </c>
      <c r="G35" s="59" cm="1">
        <f t="array" ref="G35">_xlfn.SWITCH(F35,
"Critical",3,
"High",2,
"Medium",1,
"Low",0.5,
"N/A",0
)</f>
        <v>3</v>
      </c>
      <c r="H35" s="50"/>
      <c r="I35" s="67" t="s">
        <v>3</v>
      </c>
      <c r="J35" s="115" cm="1">
        <f t="array" ref="J35">_xlfn.SWITCH(I35,
"Has All",3,
"Has Most",2,
"Has Some",1,
"Does Not Have",0
)</f>
        <v>3</v>
      </c>
      <c r="K35" s="67">
        <f t="shared" si="6"/>
        <v>9</v>
      </c>
      <c r="L35" s="113">
        <f t="shared" si="7"/>
        <v>9</v>
      </c>
      <c r="M35" s="73"/>
      <c r="N35" s="74"/>
      <c r="O35" s="75"/>
      <c r="P35" s="64" t="s">
        <v>92</v>
      </c>
      <c r="Q35" s="12"/>
      <c r="R35" s="67" t="s">
        <v>3</v>
      </c>
      <c r="S35" s="115" cm="1">
        <f t="array" ref="S35">_xlfn.SWITCH(R35,
"Has All",3,
"Has Most",2,
"Has Some",1,
"Does Not Have",0
)</f>
        <v>3</v>
      </c>
      <c r="T35" s="67">
        <f t="shared" si="8"/>
        <v>9</v>
      </c>
      <c r="U35" s="113">
        <f t="shared" si="9"/>
        <v>9</v>
      </c>
      <c r="V35" s="73"/>
      <c r="W35" s="74"/>
      <c r="X35" s="75"/>
      <c r="Y35" s="64" t="s">
        <v>92</v>
      </c>
      <c r="AA35" s="67" t="s">
        <v>4</v>
      </c>
      <c r="AB35" s="115" cm="1">
        <f t="array" ref="AB35">_xlfn.SWITCH(AA35,
"Has All",3,
"Has Most",2,
"Has Some",1,
"Does Not Have",0
)</f>
        <v>0</v>
      </c>
      <c r="AC35" s="67">
        <f t="shared" si="10"/>
        <v>0</v>
      </c>
      <c r="AD35" s="113">
        <f t="shared" si="11"/>
        <v>9</v>
      </c>
      <c r="AE35" s="73"/>
      <c r="AF35" s="74"/>
      <c r="AG35" s="75"/>
      <c r="AH35" s="64"/>
    </row>
    <row r="36" spans="1:34" ht="15.75" customHeight="1" x14ac:dyDescent="0.15">
      <c r="A36" s="11"/>
      <c r="B36" s="38"/>
      <c r="C36" s="35"/>
      <c r="D36" s="17"/>
      <c r="E36" s="41" t="s">
        <v>48</v>
      </c>
      <c r="F36" s="47" t="s">
        <v>76</v>
      </c>
      <c r="G36" s="59" cm="1">
        <f t="array" ref="G36">_xlfn.SWITCH(F36,
"Critical",3,
"High",2,
"Medium",1,
"Low",0.5,
"N/A",0
)</f>
        <v>3</v>
      </c>
      <c r="H36" s="50"/>
      <c r="I36" s="67" t="s">
        <v>3</v>
      </c>
      <c r="J36" s="115" cm="1">
        <f t="array" ref="J36">_xlfn.SWITCH(I36,
"Has All",3,
"Has Most",2,
"Has Some",1,
"Does Not Have",0
)</f>
        <v>3</v>
      </c>
      <c r="K36" s="67">
        <f t="shared" si="6"/>
        <v>9</v>
      </c>
      <c r="L36" s="113">
        <f t="shared" si="7"/>
        <v>9</v>
      </c>
      <c r="M36" s="73"/>
      <c r="N36" s="74"/>
      <c r="O36" s="75"/>
      <c r="P36" s="64" t="s">
        <v>92</v>
      </c>
      <c r="Q36" s="12"/>
      <c r="R36" s="67" t="s">
        <v>3</v>
      </c>
      <c r="S36" s="115" cm="1">
        <f t="array" ref="S36">_xlfn.SWITCH(R36,
"Has All",3,
"Has Most",2,
"Has Some",1,
"Does Not Have",0
)</f>
        <v>3</v>
      </c>
      <c r="T36" s="67">
        <f t="shared" si="8"/>
        <v>9</v>
      </c>
      <c r="U36" s="113">
        <f t="shared" si="9"/>
        <v>9</v>
      </c>
      <c r="V36" s="73"/>
      <c r="W36" s="74"/>
      <c r="X36" s="75"/>
      <c r="Y36" s="64" t="s">
        <v>92</v>
      </c>
      <c r="AA36" s="67" t="s">
        <v>4</v>
      </c>
      <c r="AB36" s="115" cm="1">
        <f t="array" ref="AB36">_xlfn.SWITCH(AA36,
"Has All",3,
"Has Most",2,
"Has Some",1,
"Does Not Have",0
)</f>
        <v>0</v>
      </c>
      <c r="AC36" s="67">
        <f t="shared" si="10"/>
        <v>0</v>
      </c>
      <c r="AD36" s="113">
        <f t="shared" si="11"/>
        <v>9</v>
      </c>
      <c r="AE36" s="73"/>
      <c r="AF36" s="74"/>
      <c r="AG36" s="75"/>
      <c r="AH36" s="64"/>
    </row>
    <row r="37" spans="1:34" ht="15.75" customHeight="1" x14ac:dyDescent="0.15">
      <c r="A37" s="11"/>
      <c r="B37" s="38"/>
      <c r="C37" s="35"/>
      <c r="D37" s="17"/>
      <c r="E37" s="41" t="s">
        <v>49</v>
      </c>
      <c r="F37" s="47" t="s">
        <v>76</v>
      </c>
      <c r="G37" s="59" cm="1">
        <f t="array" ref="G37">_xlfn.SWITCH(F37,
"Critical",3,
"High",2,
"Medium",1,
"Low",0.5,
"N/A",0
)</f>
        <v>3</v>
      </c>
      <c r="H37" s="50"/>
      <c r="I37" s="67" t="s">
        <v>3</v>
      </c>
      <c r="J37" s="115" cm="1">
        <f t="array" ref="J37">_xlfn.SWITCH(I37,
"Has All",3,
"Has Most",2,
"Has Some",1,
"Does Not Have",0
)</f>
        <v>3</v>
      </c>
      <c r="K37" s="67">
        <f t="shared" si="6"/>
        <v>9</v>
      </c>
      <c r="L37" s="113">
        <f t="shared" si="7"/>
        <v>9</v>
      </c>
      <c r="M37" s="73"/>
      <c r="N37" s="74"/>
      <c r="O37" s="75"/>
      <c r="P37" s="64" t="s">
        <v>92</v>
      </c>
      <c r="Q37" s="12"/>
      <c r="R37" s="67" t="s">
        <v>3</v>
      </c>
      <c r="S37" s="115" cm="1">
        <f t="array" ref="S37">_xlfn.SWITCH(R37,
"Has All",3,
"Has Most",2,
"Has Some",1,
"Does Not Have",0
)</f>
        <v>3</v>
      </c>
      <c r="T37" s="67">
        <f t="shared" si="8"/>
        <v>9</v>
      </c>
      <c r="U37" s="113">
        <f t="shared" si="9"/>
        <v>9</v>
      </c>
      <c r="V37" s="73"/>
      <c r="W37" s="74"/>
      <c r="X37" s="75"/>
      <c r="Y37" s="64" t="s">
        <v>92</v>
      </c>
      <c r="AA37" s="67" t="s">
        <v>4</v>
      </c>
      <c r="AB37" s="115" cm="1">
        <f t="array" ref="AB37">_xlfn.SWITCH(AA37,
"Has All",3,
"Has Most",2,
"Has Some",1,
"Does Not Have",0
)</f>
        <v>0</v>
      </c>
      <c r="AC37" s="67">
        <f t="shared" si="10"/>
        <v>0</v>
      </c>
      <c r="AD37" s="113">
        <f t="shared" si="11"/>
        <v>9</v>
      </c>
      <c r="AE37" s="73"/>
      <c r="AF37" s="74"/>
      <c r="AG37" s="75"/>
      <c r="AH37" s="64"/>
    </row>
    <row r="38" spans="1:34" ht="15.75" customHeight="1" thickBot="1" x14ac:dyDescent="0.2">
      <c r="A38" s="14"/>
      <c r="B38" s="39"/>
      <c r="C38" s="37"/>
      <c r="D38" s="19"/>
      <c r="E38" s="42" t="s">
        <v>50</v>
      </c>
      <c r="F38" s="48" t="s">
        <v>76</v>
      </c>
      <c r="G38" s="60" cm="1">
        <f t="array" ref="G38">_xlfn.SWITCH(F38,
"Critical",3,
"High",2,
"Medium",1,
"Low",0.5,
"N/A",0
)</f>
        <v>3</v>
      </c>
      <c r="H38" s="50"/>
      <c r="I38" s="68" t="s">
        <v>3</v>
      </c>
      <c r="J38" s="116" cm="1">
        <f t="array" ref="J38">_xlfn.SWITCH(I38,
"Has All",3,
"Has Most",2,
"Has Some",1,
"Does Not Have",0
)</f>
        <v>3</v>
      </c>
      <c r="K38" s="68">
        <f t="shared" si="6"/>
        <v>9</v>
      </c>
      <c r="L38" s="114">
        <f t="shared" si="7"/>
        <v>9</v>
      </c>
      <c r="M38" s="76"/>
      <c r="N38" s="77"/>
      <c r="O38" s="78"/>
      <c r="P38" s="65" t="s">
        <v>92</v>
      </c>
      <c r="Q38" s="12"/>
      <c r="R38" s="68" t="s">
        <v>3</v>
      </c>
      <c r="S38" s="116" cm="1">
        <f t="array" ref="S38">_xlfn.SWITCH(R38,
"Has All",3,
"Has Most",2,
"Has Some",1,
"Does Not Have",0
)</f>
        <v>3</v>
      </c>
      <c r="T38" s="68">
        <f t="shared" si="8"/>
        <v>9</v>
      </c>
      <c r="U38" s="114">
        <f t="shared" si="9"/>
        <v>9</v>
      </c>
      <c r="V38" s="76"/>
      <c r="W38" s="77"/>
      <c r="X38" s="78"/>
      <c r="Y38" s="65" t="s">
        <v>92</v>
      </c>
      <c r="AA38" s="68" t="s">
        <v>4</v>
      </c>
      <c r="AB38" s="116" cm="1">
        <f t="array" ref="AB38">_xlfn.SWITCH(AA38,
"Has All",3,
"Has Most",2,
"Has Some",1,
"Does Not Have",0
)</f>
        <v>0</v>
      </c>
      <c r="AC38" s="68">
        <f t="shared" si="10"/>
        <v>0</v>
      </c>
      <c r="AD38" s="114">
        <f t="shared" si="11"/>
        <v>9</v>
      </c>
      <c r="AE38" s="76"/>
      <c r="AF38" s="77"/>
      <c r="AG38" s="78"/>
      <c r="AH38" s="65"/>
    </row>
    <row r="39" spans="1:34" ht="15.75" customHeight="1" thickBot="1" x14ac:dyDescent="0.25">
      <c r="A39" s="2"/>
      <c r="B39" s="1"/>
      <c r="C39" s="2"/>
      <c r="D39" s="21"/>
      <c r="E39" s="28"/>
      <c r="F39" s="49"/>
      <c r="G39" s="61"/>
      <c r="H39" s="50"/>
      <c r="I39" s="22"/>
      <c r="J39" s="56"/>
      <c r="K39" s="56"/>
      <c r="L39" s="56"/>
      <c r="M39" s="79"/>
      <c r="N39" s="79"/>
      <c r="O39" s="79"/>
      <c r="P39" s="23"/>
      <c r="Q39" s="13"/>
      <c r="R39" s="22"/>
      <c r="S39" s="56"/>
      <c r="T39" s="56"/>
      <c r="U39" s="56"/>
      <c r="V39" s="79"/>
      <c r="W39" s="79"/>
      <c r="X39" s="79"/>
      <c r="Y39" s="23"/>
      <c r="AA39" s="22"/>
      <c r="AB39" s="56"/>
      <c r="AC39" s="56"/>
      <c r="AD39" s="56"/>
      <c r="AE39" s="79"/>
      <c r="AF39" s="79"/>
      <c r="AG39" s="79"/>
      <c r="AH39" s="23"/>
    </row>
    <row r="40" spans="1:34" ht="15.75" customHeight="1" x14ac:dyDescent="0.15">
      <c r="A40" s="15"/>
      <c r="B40" s="30" t="s">
        <v>51</v>
      </c>
      <c r="C40" s="31">
        <v>0.2</v>
      </c>
      <c r="D40" s="16" t="s">
        <v>53</v>
      </c>
      <c r="E40" s="40" t="s">
        <v>57</v>
      </c>
      <c r="F40" s="46" t="s">
        <v>10</v>
      </c>
      <c r="G40" s="58" cm="1">
        <f t="array" ref="G40">_xlfn.SWITCH(F40,
"Critical",3,
"High",2,
"Medium",1,
"Low",0.5,
"N/A",0
)</f>
        <v>2</v>
      </c>
      <c r="H40" s="50"/>
      <c r="I40" s="66" t="s">
        <v>3</v>
      </c>
      <c r="J40" s="109" cm="1">
        <f t="array" ref="J40">_xlfn.SWITCH(I40,
"Has All",3,
"Has Most",2,
"Has Some",1,
"Does Not Have",0
)</f>
        <v>3</v>
      </c>
      <c r="K40" s="66">
        <f>$G40*J40</f>
        <v>6</v>
      </c>
      <c r="L40" s="112">
        <f>$G40*3</f>
        <v>6</v>
      </c>
      <c r="M40" s="70">
        <f>SUM(K40:K43)</f>
        <v>18</v>
      </c>
      <c r="N40" s="71">
        <f>SUM(K40:K43)/SUM(L40:L43)</f>
        <v>1</v>
      </c>
      <c r="O40" s="72" t="str" cm="1">
        <f t="array" ref="O40">_xlfn.IFS(
N40&gt;=0.97,"A+",
N40&gt;=0.93,"A",
N40&gt;=0.9,"A-",
N40&gt;=0.87,"B+",
N40&gt;=0.83,"B",
N40&gt;=0.8,"B-",
N40&gt;=0.77,"C+",
N40&gt;=0.73,"C",
N40&gt;=0.7,"C-",
N40&gt;=0.67,"D+",
N40&gt;=0.63,"D",
N40&gt;=0.6,"D-",
TRUE,"F"
)</f>
        <v>A+</v>
      </c>
      <c r="P40" s="85"/>
      <c r="Q40" s="12"/>
      <c r="R40" s="66" t="s">
        <v>3</v>
      </c>
      <c r="S40" s="109" cm="1">
        <f t="array" ref="S40">_xlfn.SWITCH(R40,
"Has All",3,
"Has Most",2,
"Has Some",1,
"Does Not Have",0
)</f>
        <v>3</v>
      </c>
      <c r="T40" s="66">
        <f>$G40*S40</f>
        <v>6</v>
      </c>
      <c r="U40" s="112">
        <f>$G40*3</f>
        <v>6</v>
      </c>
      <c r="V40" s="70">
        <f>SUM(T40:T43)</f>
        <v>18</v>
      </c>
      <c r="W40" s="71">
        <f>SUM(T40:T43)/SUM(U40:U43)</f>
        <v>1</v>
      </c>
      <c r="X40" s="72" t="str" cm="1">
        <f t="array" ref="X40">_xlfn.IFS(
W40&gt;=0.97,"A+",
W40&gt;=0.93,"A",
W40&gt;=0.9,"A-",
W40&gt;=0.87,"B+",
W40&gt;=0.83,"B",
W40&gt;=0.8,"B-",
W40&gt;=0.77,"C+",
W40&gt;=0.73,"C",
W40&gt;=0.7,"C-",
W40&gt;=0.67,"D+",
W40&gt;=0.63,"D",
W40&gt;=0.6,"D-",
TRUE,"F"
)</f>
        <v>A+</v>
      </c>
      <c r="Y40" s="85"/>
      <c r="AA40" s="66" t="s">
        <v>4</v>
      </c>
      <c r="AB40" s="109" cm="1">
        <f t="array" ref="AB40">_xlfn.SWITCH(AA40,
"Has All",3,
"Has Most",2,
"Has Some",1,
"Does Not Have",0
)</f>
        <v>0</v>
      </c>
      <c r="AC40" s="66">
        <f>$G40*AB40</f>
        <v>0</v>
      </c>
      <c r="AD40" s="112">
        <f>$G40*3</f>
        <v>6</v>
      </c>
      <c r="AE40" s="70">
        <f>SUM(AC40:AC43)</f>
        <v>0</v>
      </c>
      <c r="AF40" s="71">
        <f>SUM(AC40:AC43)/SUM(AD40:AD43)</f>
        <v>0</v>
      </c>
      <c r="AG40" s="72" t="str" cm="1">
        <f t="array" ref="AG40">_xlfn.IFS(
AF40&gt;=0.97,"A+",
AF40&gt;=0.93,"A",
AF40&gt;=0.9,"A-",
AF40&gt;=0.87,"B+",
AF40&gt;=0.83,"B",
AF40&gt;=0.8,"B-",
AF40&gt;=0.77,"C+",
AF40&gt;=0.73,"C",
AF40&gt;=0.7,"C-",
AF40&gt;=0.67,"D+",
AF40&gt;=0.63,"D",
AF40&gt;=0.6,"D-",
TRUE,"F"
)</f>
        <v>F</v>
      </c>
      <c r="AH40" s="85"/>
    </row>
    <row r="41" spans="1:34" ht="15.75" customHeight="1" x14ac:dyDescent="0.15">
      <c r="A41" s="11"/>
      <c r="B41" s="38"/>
      <c r="C41" s="35"/>
      <c r="D41" s="18"/>
      <c r="E41" s="41" t="s">
        <v>58</v>
      </c>
      <c r="F41" s="47" t="s">
        <v>2</v>
      </c>
      <c r="G41" s="59" cm="1">
        <f t="array" ref="G41">_xlfn.SWITCH(F41,
"Critical",3,
"High",2,
"Medium",1,
"Low",0.5,
"N/A",0
)</f>
        <v>1</v>
      </c>
      <c r="H41" s="50"/>
      <c r="I41" s="67" t="s">
        <v>3</v>
      </c>
      <c r="J41" s="110" cm="1">
        <f t="array" ref="J41">_xlfn.SWITCH(I41,
"Has All",3,
"Has Most",2,
"Has Some",1,
"Does Not Have",0
)</f>
        <v>3</v>
      </c>
      <c r="K41" s="67">
        <f t="shared" ref="K41:K55" si="12">$G41*J41</f>
        <v>3</v>
      </c>
      <c r="L41" s="113">
        <f t="shared" ref="L41:L55" si="13">$G41*3</f>
        <v>3</v>
      </c>
      <c r="M41" s="73"/>
      <c r="N41" s="74"/>
      <c r="O41" s="75"/>
      <c r="P41" s="86"/>
      <c r="Q41" s="12"/>
      <c r="R41" s="67" t="s">
        <v>3</v>
      </c>
      <c r="S41" s="110" cm="1">
        <f t="array" ref="S41">_xlfn.SWITCH(R41,
"Has All",3,
"Has Most",2,
"Has Some",1,
"Does Not Have",0
)</f>
        <v>3</v>
      </c>
      <c r="T41" s="67">
        <f t="shared" ref="T41:T55" si="14">$G41*S41</f>
        <v>3</v>
      </c>
      <c r="U41" s="113">
        <f t="shared" ref="U41:U55" si="15">$G41*3</f>
        <v>3</v>
      </c>
      <c r="V41" s="73"/>
      <c r="W41" s="74"/>
      <c r="X41" s="75"/>
      <c r="Y41" s="86"/>
      <c r="AA41" s="67" t="s">
        <v>4</v>
      </c>
      <c r="AB41" s="110" cm="1">
        <f t="array" ref="AB41">_xlfn.SWITCH(AA41,
"Has All",3,
"Has Most",2,
"Has Some",1,
"Does Not Have",0
)</f>
        <v>0</v>
      </c>
      <c r="AC41" s="67">
        <f t="shared" ref="AC41:AC55" si="16">$G41*AB41</f>
        <v>0</v>
      </c>
      <c r="AD41" s="113">
        <f t="shared" ref="AD41:AD55" si="17">$G41*3</f>
        <v>3</v>
      </c>
      <c r="AE41" s="73"/>
      <c r="AF41" s="74"/>
      <c r="AG41" s="75"/>
      <c r="AH41" s="86"/>
    </row>
    <row r="42" spans="1:34" ht="15.75" customHeight="1" x14ac:dyDescent="0.15">
      <c r="A42" s="11"/>
      <c r="B42" s="38"/>
      <c r="C42" s="35"/>
      <c r="D42" s="24"/>
      <c r="E42" s="41" t="s">
        <v>59</v>
      </c>
      <c r="F42" s="47" t="s">
        <v>2</v>
      </c>
      <c r="G42" s="59" cm="1">
        <f t="array" ref="G42">_xlfn.SWITCH(F42,
"Critical",3,
"High",2,
"Medium",1,
"Low",0.5,
"N/A",0
)</f>
        <v>1</v>
      </c>
      <c r="H42" s="50"/>
      <c r="I42" s="67" t="s">
        <v>3</v>
      </c>
      <c r="J42" s="110" cm="1">
        <f t="array" ref="J42">_xlfn.SWITCH(I42,
"Has All",3,
"Has Most",2,
"Has Some",1,
"Does Not Have",0
)</f>
        <v>3</v>
      </c>
      <c r="K42" s="67">
        <f t="shared" si="12"/>
        <v>3</v>
      </c>
      <c r="L42" s="113">
        <f t="shared" si="13"/>
        <v>3</v>
      </c>
      <c r="M42" s="73"/>
      <c r="N42" s="74"/>
      <c r="O42" s="75"/>
      <c r="P42" s="86"/>
      <c r="Q42" s="12"/>
      <c r="R42" s="67" t="s">
        <v>3</v>
      </c>
      <c r="S42" s="110" cm="1">
        <f t="array" ref="S42">_xlfn.SWITCH(R42,
"Has All",3,
"Has Most",2,
"Has Some",1,
"Does Not Have",0
)</f>
        <v>3</v>
      </c>
      <c r="T42" s="67">
        <f t="shared" si="14"/>
        <v>3</v>
      </c>
      <c r="U42" s="113">
        <f t="shared" si="15"/>
        <v>3</v>
      </c>
      <c r="V42" s="73"/>
      <c r="W42" s="74"/>
      <c r="X42" s="75"/>
      <c r="Y42" s="86"/>
      <c r="AA42" s="67" t="s">
        <v>4</v>
      </c>
      <c r="AB42" s="110" cm="1">
        <f t="array" ref="AB42">_xlfn.SWITCH(AA42,
"Has All",3,
"Has Most",2,
"Has Some",1,
"Does Not Have",0
)</f>
        <v>0</v>
      </c>
      <c r="AC42" s="67">
        <f t="shared" si="16"/>
        <v>0</v>
      </c>
      <c r="AD42" s="113">
        <f t="shared" si="17"/>
        <v>3</v>
      </c>
      <c r="AE42" s="73"/>
      <c r="AF42" s="74"/>
      <c r="AG42" s="75"/>
      <c r="AH42" s="86"/>
    </row>
    <row r="43" spans="1:34" ht="15.75" customHeight="1" thickBot="1" x14ac:dyDescent="0.2">
      <c r="A43" s="11"/>
      <c r="B43" s="38"/>
      <c r="C43" s="35"/>
      <c r="D43" s="19"/>
      <c r="E43" s="42" t="s">
        <v>60</v>
      </c>
      <c r="F43" s="48" t="s">
        <v>10</v>
      </c>
      <c r="G43" s="59" cm="1">
        <f t="array" ref="G43">_xlfn.SWITCH(F43,
"Critical",3,
"High",2,
"Medium",1,
"Low",0.5,
"N/A",0
)</f>
        <v>2</v>
      </c>
      <c r="H43" s="50"/>
      <c r="I43" s="68" t="s">
        <v>3</v>
      </c>
      <c r="J43" s="111" cm="1">
        <f t="array" ref="J43">_xlfn.SWITCH(I43,
"Has All",3,
"Has Most",2,
"Has Some",1,
"Does Not Have",0
)</f>
        <v>3</v>
      </c>
      <c r="K43" s="68">
        <f t="shared" si="12"/>
        <v>6</v>
      </c>
      <c r="L43" s="114">
        <f t="shared" si="13"/>
        <v>6</v>
      </c>
      <c r="M43" s="76"/>
      <c r="N43" s="77"/>
      <c r="O43" s="78"/>
      <c r="P43" s="84"/>
      <c r="Q43" s="12"/>
      <c r="R43" s="68" t="s">
        <v>3</v>
      </c>
      <c r="S43" s="111" cm="1">
        <f t="array" ref="S43">_xlfn.SWITCH(R43,
"Has All",3,
"Has Most",2,
"Has Some",1,
"Does Not Have",0
)</f>
        <v>3</v>
      </c>
      <c r="T43" s="68">
        <f t="shared" si="14"/>
        <v>6</v>
      </c>
      <c r="U43" s="114">
        <f t="shared" si="15"/>
        <v>6</v>
      </c>
      <c r="V43" s="76"/>
      <c r="W43" s="77"/>
      <c r="X43" s="78"/>
      <c r="Y43" s="84"/>
      <c r="AA43" s="68" t="s">
        <v>4</v>
      </c>
      <c r="AB43" s="111" cm="1">
        <f t="array" ref="AB43">_xlfn.SWITCH(AA43,
"Has All",3,
"Has Most",2,
"Has Some",1,
"Does Not Have",0
)</f>
        <v>0</v>
      </c>
      <c r="AC43" s="68">
        <f t="shared" si="16"/>
        <v>0</v>
      </c>
      <c r="AD43" s="114">
        <f t="shared" si="17"/>
        <v>6</v>
      </c>
      <c r="AE43" s="76"/>
      <c r="AF43" s="77"/>
      <c r="AG43" s="78"/>
      <c r="AH43" s="84"/>
    </row>
    <row r="44" spans="1:34" ht="15.75" customHeight="1" x14ac:dyDescent="0.15">
      <c r="A44" s="11"/>
      <c r="B44" s="38"/>
      <c r="C44" s="35"/>
      <c r="D44" s="16" t="s">
        <v>54</v>
      </c>
      <c r="E44" s="40" t="s">
        <v>61</v>
      </c>
      <c r="F44" s="46" t="s">
        <v>2</v>
      </c>
      <c r="G44" s="59" cm="1">
        <f t="array" ref="G44">_xlfn.SWITCH(F44,
"Critical",3,
"High",2,
"Medium",1,
"Low",0.5,
"N/A",0
)</f>
        <v>1</v>
      </c>
      <c r="H44" s="50"/>
      <c r="I44" s="66" t="s">
        <v>3</v>
      </c>
      <c r="J44" s="109" cm="1">
        <f t="array" ref="J44">_xlfn.SWITCH(I44,
"Has All",3,
"Has Most",2,
"Has Some",1,
"Does Not Have",0
)</f>
        <v>3</v>
      </c>
      <c r="K44" s="66">
        <f t="shared" si="12"/>
        <v>3</v>
      </c>
      <c r="L44" s="112">
        <f t="shared" si="13"/>
        <v>3</v>
      </c>
      <c r="M44" s="70">
        <f>SUM(K44:K47)</f>
        <v>16.5</v>
      </c>
      <c r="N44" s="71">
        <f>SUM(K44:K47)/SUM(L44:L47)</f>
        <v>1</v>
      </c>
      <c r="O44" s="72" t="str" cm="1">
        <f t="array" ref="O44">_xlfn.IFS(
N44&gt;=0.97,"A+",
N44&gt;=0.93,"A",
N44&gt;=0.9,"A-",
N44&gt;=0.87,"B+",
N44&gt;=0.83,"B",
N44&gt;=0.8,"B-",
N44&gt;=0.77,"C+",
N44&gt;=0.73,"C",
N44&gt;=0.7,"C-",
N44&gt;=0.67,"D+",
N44&gt;=0.63,"D",
N44&gt;=0.6,"D-",
TRUE,"F"
)</f>
        <v>A+</v>
      </c>
      <c r="P44" s="85"/>
      <c r="Q44" s="12"/>
      <c r="R44" s="66" t="s">
        <v>6</v>
      </c>
      <c r="S44" s="109" cm="1">
        <f t="array" ref="S44">_xlfn.SWITCH(R44,
"Has All",3,
"Has Most",2,
"Has Some",1,
"Does Not Have",0
)</f>
        <v>1</v>
      </c>
      <c r="T44" s="66">
        <f t="shared" si="14"/>
        <v>1</v>
      </c>
      <c r="U44" s="112">
        <f t="shared" si="15"/>
        <v>3</v>
      </c>
      <c r="V44" s="70">
        <f>SUM(T44:T47)</f>
        <v>10</v>
      </c>
      <c r="W44" s="71">
        <f>SUM(T44:T47)/SUM(U44:U47)</f>
        <v>0.60606060606060608</v>
      </c>
      <c r="X44" s="72" t="str" cm="1">
        <f t="array" ref="X44">_xlfn.IFS(
W44&gt;=0.97,"A+",
W44&gt;=0.93,"A",
W44&gt;=0.9,"A-",
W44&gt;=0.87,"B+",
W44&gt;=0.83,"B",
W44&gt;=0.8,"B-",
W44&gt;=0.77,"C+",
W44&gt;=0.73,"C",
W44&gt;=0.7,"C-",
W44&gt;=0.67,"D+",
W44&gt;=0.63,"D",
W44&gt;=0.6,"D-",
TRUE,"F"
)</f>
        <v>D-</v>
      </c>
      <c r="Y44" s="85"/>
      <c r="AA44" s="66" t="s">
        <v>4</v>
      </c>
      <c r="AB44" s="109" cm="1">
        <f t="array" ref="AB44">_xlfn.SWITCH(AA44,
"Has All",3,
"Has Most",2,
"Has Some",1,
"Does Not Have",0
)</f>
        <v>0</v>
      </c>
      <c r="AC44" s="66">
        <f t="shared" si="16"/>
        <v>0</v>
      </c>
      <c r="AD44" s="112">
        <f t="shared" si="17"/>
        <v>3</v>
      </c>
      <c r="AE44" s="70">
        <f>SUM(AC44:AC47)</f>
        <v>0</v>
      </c>
      <c r="AF44" s="71">
        <f>SUM(AC44:AC47)/SUM(AD44:AD47)</f>
        <v>0</v>
      </c>
      <c r="AG44" s="72" t="str" cm="1">
        <f t="array" ref="AG44">_xlfn.IFS(
AF44&gt;=0.97,"A+",
AF44&gt;=0.93,"A",
AF44&gt;=0.9,"A-",
AF44&gt;=0.87,"B+",
AF44&gt;=0.83,"B",
AF44&gt;=0.8,"B-",
AF44&gt;=0.77,"C+",
AF44&gt;=0.73,"C",
AF44&gt;=0.7,"C-",
AF44&gt;=0.67,"D+",
AF44&gt;=0.63,"D",
AF44&gt;=0.6,"D-",
TRUE,"F"
)</f>
        <v>F</v>
      </c>
      <c r="AH44" s="85"/>
    </row>
    <row r="45" spans="1:34" ht="15.75" customHeight="1" x14ac:dyDescent="0.15">
      <c r="A45" s="11"/>
      <c r="B45" s="38"/>
      <c r="C45" s="35"/>
      <c r="D45" s="18"/>
      <c r="E45" s="41" t="s">
        <v>62</v>
      </c>
      <c r="F45" s="47" t="s">
        <v>2</v>
      </c>
      <c r="G45" s="59" cm="1">
        <f t="array" ref="G45">_xlfn.SWITCH(F45,
"Critical",3,
"High",2,
"Medium",1,
"Low",0.5,
"N/A",0
)</f>
        <v>1</v>
      </c>
      <c r="H45" s="50"/>
      <c r="I45" s="67" t="s">
        <v>3</v>
      </c>
      <c r="J45" s="110" cm="1">
        <f t="array" ref="J45">_xlfn.SWITCH(I45,
"Has All",3,
"Has Most",2,
"Has Some",1,
"Does Not Have",0
)</f>
        <v>3</v>
      </c>
      <c r="K45" s="67">
        <f t="shared" si="12"/>
        <v>3</v>
      </c>
      <c r="L45" s="113">
        <f t="shared" si="13"/>
        <v>3</v>
      </c>
      <c r="M45" s="73"/>
      <c r="N45" s="74"/>
      <c r="O45" s="75"/>
      <c r="P45" s="86"/>
      <c r="Q45" s="12"/>
      <c r="R45" s="67" t="s">
        <v>4</v>
      </c>
      <c r="S45" s="110" cm="1">
        <f t="array" ref="S45">_xlfn.SWITCH(R45,
"Has All",3,
"Has Most",2,
"Has Some",1,
"Does Not Have",0
)</f>
        <v>0</v>
      </c>
      <c r="T45" s="67">
        <f t="shared" si="14"/>
        <v>0</v>
      </c>
      <c r="U45" s="113">
        <f t="shared" si="15"/>
        <v>3</v>
      </c>
      <c r="V45" s="73"/>
      <c r="W45" s="74"/>
      <c r="X45" s="75"/>
      <c r="Y45" s="86"/>
      <c r="AA45" s="67" t="s">
        <v>4</v>
      </c>
      <c r="AB45" s="110" cm="1">
        <f t="array" ref="AB45">_xlfn.SWITCH(AA45,
"Has All",3,
"Has Most",2,
"Has Some",1,
"Does Not Have",0
)</f>
        <v>0</v>
      </c>
      <c r="AC45" s="67">
        <f t="shared" si="16"/>
        <v>0</v>
      </c>
      <c r="AD45" s="113">
        <f t="shared" si="17"/>
        <v>3</v>
      </c>
      <c r="AE45" s="73"/>
      <c r="AF45" s="74"/>
      <c r="AG45" s="75"/>
      <c r="AH45" s="86"/>
    </row>
    <row r="46" spans="1:34" ht="15.75" customHeight="1" x14ac:dyDescent="0.15">
      <c r="A46" s="11"/>
      <c r="B46" s="38"/>
      <c r="C46" s="35"/>
      <c r="D46" s="18"/>
      <c r="E46" s="41" t="s">
        <v>63</v>
      </c>
      <c r="F46" s="47" t="s">
        <v>12</v>
      </c>
      <c r="G46" s="59" cm="1">
        <f t="array" ref="G46">_xlfn.SWITCH(F46,
"Critical",3,
"High",2,
"Medium",1,
"Low",0.5,
"N/A",0
)</f>
        <v>0.5</v>
      </c>
      <c r="H46" s="50"/>
      <c r="I46" s="67" t="s">
        <v>3</v>
      </c>
      <c r="J46" s="110" cm="1">
        <f t="array" ref="J46">_xlfn.SWITCH(I46,
"Has All",3,
"Has Most",2,
"Has Some",1,
"Does Not Have",0
)</f>
        <v>3</v>
      </c>
      <c r="K46" s="67">
        <f t="shared" si="12"/>
        <v>1.5</v>
      </c>
      <c r="L46" s="113">
        <f t="shared" si="13"/>
        <v>1.5</v>
      </c>
      <c r="M46" s="73"/>
      <c r="N46" s="74"/>
      <c r="O46" s="75"/>
      <c r="P46" s="86"/>
      <c r="Q46" s="12"/>
      <c r="R46" s="67" t="s">
        <v>4</v>
      </c>
      <c r="S46" s="110" cm="1">
        <f t="array" ref="S46">_xlfn.SWITCH(R46,
"Has All",3,
"Has Most",2,
"Has Some",1,
"Does Not Have",0
)</f>
        <v>0</v>
      </c>
      <c r="T46" s="67">
        <f t="shared" si="14"/>
        <v>0</v>
      </c>
      <c r="U46" s="113">
        <f t="shared" si="15"/>
        <v>1.5</v>
      </c>
      <c r="V46" s="73"/>
      <c r="W46" s="74"/>
      <c r="X46" s="75"/>
      <c r="Y46" s="86"/>
      <c r="AA46" s="67" t="s">
        <v>4</v>
      </c>
      <c r="AB46" s="110" cm="1">
        <f t="array" ref="AB46">_xlfn.SWITCH(AA46,
"Has All",3,
"Has Most",2,
"Has Some",1,
"Does Not Have",0
)</f>
        <v>0</v>
      </c>
      <c r="AC46" s="67">
        <f t="shared" si="16"/>
        <v>0</v>
      </c>
      <c r="AD46" s="113">
        <f t="shared" si="17"/>
        <v>1.5</v>
      </c>
      <c r="AE46" s="73"/>
      <c r="AF46" s="74"/>
      <c r="AG46" s="75"/>
      <c r="AH46" s="86"/>
    </row>
    <row r="47" spans="1:34" ht="15.75" customHeight="1" thickBot="1" x14ac:dyDescent="0.2">
      <c r="A47" s="11"/>
      <c r="B47" s="38"/>
      <c r="C47" s="35"/>
      <c r="D47" s="19"/>
      <c r="E47" s="42" t="s">
        <v>64</v>
      </c>
      <c r="F47" s="48" t="s">
        <v>76</v>
      </c>
      <c r="G47" s="59" cm="1">
        <f t="array" ref="G47">_xlfn.SWITCH(F47,
"Critical",3,
"High",2,
"Medium",1,
"Low",0.5,
"N/A",0
)</f>
        <v>3</v>
      </c>
      <c r="H47" s="50"/>
      <c r="I47" s="68" t="s">
        <v>3</v>
      </c>
      <c r="J47" s="111" cm="1">
        <f t="array" ref="J47">_xlfn.SWITCH(I47,
"Has All",3,
"Has Most",2,
"Has Some",1,
"Does Not Have",0
)</f>
        <v>3</v>
      </c>
      <c r="K47" s="68">
        <f t="shared" si="12"/>
        <v>9</v>
      </c>
      <c r="L47" s="114">
        <f t="shared" si="13"/>
        <v>9</v>
      </c>
      <c r="M47" s="76"/>
      <c r="N47" s="77"/>
      <c r="O47" s="78"/>
      <c r="P47" s="84"/>
      <c r="Q47" s="12"/>
      <c r="R47" s="68" t="s">
        <v>3</v>
      </c>
      <c r="S47" s="111" cm="1">
        <f t="array" ref="S47">_xlfn.SWITCH(R47,
"Has All",3,
"Has Most",2,
"Has Some",1,
"Does Not Have",0
)</f>
        <v>3</v>
      </c>
      <c r="T47" s="68">
        <f t="shared" si="14"/>
        <v>9</v>
      </c>
      <c r="U47" s="114">
        <f t="shared" si="15"/>
        <v>9</v>
      </c>
      <c r="V47" s="76"/>
      <c r="W47" s="77"/>
      <c r="X47" s="78"/>
      <c r="Y47" s="84"/>
      <c r="AA47" s="68" t="s">
        <v>4</v>
      </c>
      <c r="AB47" s="111" cm="1">
        <f t="array" ref="AB47">_xlfn.SWITCH(AA47,
"Has All",3,
"Has Most",2,
"Has Some",1,
"Does Not Have",0
)</f>
        <v>0</v>
      </c>
      <c r="AC47" s="68">
        <f t="shared" si="16"/>
        <v>0</v>
      </c>
      <c r="AD47" s="114">
        <f t="shared" si="17"/>
        <v>9</v>
      </c>
      <c r="AE47" s="76"/>
      <c r="AF47" s="77"/>
      <c r="AG47" s="78"/>
      <c r="AH47" s="84"/>
    </row>
    <row r="48" spans="1:34" ht="15.75" customHeight="1" x14ac:dyDescent="0.15">
      <c r="A48" s="11"/>
      <c r="B48" s="38"/>
      <c r="C48" s="35"/>
      <c r="D48" s="16" t="s">
        <v>55</v>
      </c>
      <c r="E48" s="40" t="s">
        <v>65</v>
      </c>
      <c r="F48" s="46" t="s">
        <v>76</v>
      </c>
      <c r="G48" s="59" cm="1">
        <f t="array" ref="G48">_xlfn.SWITCH(F48,
"Critical",3,
"High",2,
"Medium",1,
"Low",0.5,
"N/A",0
)</f>
        <v>3</v>
      </c>
      <c r="H48" s="50"/>
      <c r="I48" s="66" t="s">
        <v>3</v>
      </c>
      <c r="J48" s="109" cm="1">
        <f t="array" ref="J48">_xlfn.SWITCH(I48,
"Has All",3,
"Has Most",2,
"Has Some",1,
"Does Not Have",0
)</f>
        <v>3</v>
      </c>
      <c r="K48" s="66">
        <f t="shared" si="12"/>
        <v>9</v>
      </c>
      <c r="L48" s="112">
        <f t="shared" si="13"/>
        <v>9</v>
      </c>
      <c r="M48" s="70">
        <f>SUM(K48:K51)</f>
        <v>22.5</v>
      </c>
      <c r="N48" s="71">
        <f>SUM(K48:K51)/SUM(L48:L51)</f>
        <v>1</v>
      </c>
      <c r="O48" s="72" t="str" cm="1">
        <f t="array" ref="O48">_xlfn.IFS(
N48&gt;=0.97,"A+",
N48&gt;=0.93,"A",
N48&gt;=0.9,"A-",
N48&gt;=0.87,"B+",
N48&gt;=0.83,"B",
N48&gt;=0.8,"B-",
N48&gt;=0.77,"C+",
N48&gt;=0.73,"C",
N48&gt;=0.7,"C-",
N48&gt;=0.67,"D+",
N48&gt;=0.63,"D",
N48&gt;=0.6,"D-",
TRUE,"F"
)</f>
        <v>A+</v>
      </c>
      <c r="P48" s="85"/>
      <c r="Q48" s="12"/>
      <c r="R48" s="66" t="s">
        <v>3</v>
      </c>
      <c r="S48" s="109" cm="1">
        <f t="array" ref="S48">_xlfn.SWITCH(R48,
"Has All",3,
"Has Most",2,
"Has Some",1,
"Does Not Have",0
)</f>
        <v>3</v>
      </c>
      <c r="T48" s="66">
        <f t="shared" si="14"/>
        <v>9</v>
      </c>
      <c r="U48" s="112">
        <f t="shared" si="15"/>
        <v>9</v>
      </c>
      <c r="V48" s="70">
        <f>SUM(T48:T51)</f>
        <v>22.5</v>
      </c>
      <c r="W48" s="71">
        <f>SUM(T48:T51)/SUM(U48:U51)</f>
        <v>1</v>
      </c>
      <c r="X48" s="72" t="str" cm="1">
        <f t="array" ref="X48">_xlfn.IFS(
W48&gt;=0.97,"A+",
W48&gt;=0.93,"A",
W48&gt;=0.9,"A-",
W48&gt;=0.87,"B+",
W48&gt;=0.83,"B",
W48&gt;=0.8,"B-",
W48&gt;=0.77,"C+",
W48&gt;=0.73,"C",
W48&gt;=0.7,"C-",
W48&gt;=0.67,"D+",
W48&gt;=0.63,"D",
W48&gt;=0.6,"D-",
TRUE,"F"
)</f>
        <v>A+</v>
      </c>
      <c r="Y48" s="85"/>
      <c r="AA48" s="66" t="s">
        <v>4</v>
      </c>
      <c r="AB48" s="109" cm="1">
        <f t="array" ref="AB48">_xlfn.SWITCH(AA48,
"Has All",3,
"Has Most",2,
"Has Some",1,
"Does Not Have",0
)</f>
        <v>0</v>
      </c>
      <c r="AC48" s="66">
        <f t="shared" si="16"/>
        <v>0</v>
      </c>
      <c r="AD48" s="112">
        <f t="shared" si="17"/>
        <v>9</v>
      </c>
      <c r="AE48" s="70">
        <f>SUM(AC48:AC51)</f>
        <v>0</v>
      </c>
      <c r="AF48" s="71">
        <f>SUM(AC48:AC51)/SUM(AD48:AD51)</f>
        <v>0</v>
      </c>
      <c r="AG48" s="72" t="str" cm="1">
        <f t="array" ref="AG48">_xlfn.IFS(
AF48&gt;=0.97,"A+",
AF48&gt;=0.93,"A",
AF48&gt;=0.9,"A-",
AF48&gt;=0.87,"B+",
AF48&gt;=0.83,"B",
AF48&gt;=0.8,"B-",
AF48&gt;=0.77,"C+",
AF48&gt;=0.73,"C",
AF48&gt;=0.7,"C-",
AF48&gt;=0.67,"D+",
AF48&gt;=0.63,"D",
AF48&gt;=0.6,"D-",
TRUE,"F"
)</f>
        <v>F</v>
      </c>
      <c r="AH48" s="85"/>
    </row>
    <row r="49" spans="1:34" ht="15.75" customHeight="1" x14ac:dyDescent="0.15">
      <c r="A49" s="11"/>
      <c r="B49" s="38"/>
      <c r="C49" s="35"/>
      <c r="D49" s="25"/>
      <c r="E49" s="41" t="s">
        <v>66</v>
      </c>
      <c r="F49" s="47" t="s">
        <v>12</v>
      </c>
      <c r="G49" s="59" cm="1">
        <f t="array" ref="G49">_xlfn.SWITCH(F49,
"Critical",3,
"High",2,
"Medium",1,
"Low",0.5,
"N/A",0
)</f>
        <v>0.5</v>
      </c>
      <c r="H49" s="50"/>
      <c r="I49" s="67" t="s">
        <v>3</v>
      </c>
      <c r="J49" s="110" cm="1">
        <f t="array" ref="J49">_xlfn.SWITCH(I49,
"Has All",3,
"Has Most",2,
"Has Some",1,
"Does Not Have",0
)</f>
        <v>3</v>
      </c>
      <c r="K49" s="67">
        <f t="shared" si="12"/>
        <v>1.5</v>
      </c>
      <c r="L49" s="113">
        <f t="shared" si="13"/>
        <v>1.5</v>
      </c>
      <c r="M49" s="73"/>
      <c r="N49" s="74"/>
      <c r="O49" s="75"/>
      <c r="P49" s="86"/>
      <c r="Q49" s="12"/>
      <c r="R49" s="67" t="s">
        <v>3</v>
      </c>
      <c r="S49" s="110" cm="1">
        <f t="array" ref="S49">_xlfn.SWITCH(R49,
"Has All",3,
"Has Most",2,
"Has Some",1,
"Does Not Have",0
)</f>
        <v>3</v>
      </c>
      <c r="T49" s="67">
        <f t="shared" si="14"/>
        <v>1.5</v>
      </c>
      <c r="U49" s="113">
        <f t="shared" si="15"/>
        <v>1.5</v>
      </c>
      <c r="V49" s="73"/>
      <c r="W49" s="74"/>
      <c r="X49" s="75"/>
      <c r="Y49" s="86"/>
      <c r="AA49" s="67" t="s">
        <v>4</v>
      </c>
      <c r="AB49" s="110" cm="1">
        <f t="array" ref="AB49">_xlfn.SWITCH(AA49,
"Has All",3,
"Has Most",2,
"Has Some",1,
"Does Not Have",0
)</f>
        <v>0</v>
      </c>
      <c r="AC49" s="67">
        <f t="shared" si="16"/>
        <v>0</v>
      </c>
      <c r="AD49" s="113">
        <f t="shared" si="17"/>
        <v>1.5</v>
      </c>
      <c r="AE49" s="73"/>
      <c r="AF49" s="74"/>
      <c r="AG49" s="75"/>
      <c r="AH49" s="86"/>
    </row>
    <row r="50" spans="1:34" ht="15.75" customHeight="1" x14ac:dyDescent="0.15">
      <c r="A50" s="11"/>
      <c r="B50" s="38"/>
      <c r="C50" s="35"/>
      <c r="D50" s="18"/>
      <c r="E50" s="44" t="s">
        <v>67</v>
      </c>
      <c r="F50" s="47" t="s">
        <v>76</v>
      </c>
      <c r="G50" s="59" cm="1">
        <f t="array" ref="G50">_xlfn.SWITCH(F50,
"Critical",3,
"High",2,
"Medium",1,
"Low",0.5,
"N/A",0
)</f>
        <v>3</v>
      </c>
      <c r="H50" s="50"/>
      <c r="I50" s="67" t="s">
        <v>3</v>
      </c>
      <c r="J50" s="110" cm="1">
        <f t="array" ref="J50">_xlfn.SWITCH(I50,
"Has All",3,
"Has Most",2,
"Has Some",1,
"Does Not Have",0
)</f>
        <v>3</v>
      </c>
      <c r="K50" s="67">
        <f t="shared" si="12"/>
        <v>9</v>
      </c>
      <c r="L50" s="113">
        <f t="shared" si="13"/>
        <v>9</v>
      </c>
      <c r="M50" s="73"/>
      <c r="N50" s="74"/>
      <c r="O50" s="75"/>
      <c r="P50" s="86"/>
      <c r="Q50" s="12"/>
      <c r="R50" s="67" t="s">
        <v>3</v>
      </c>
      <c r="S50" s="110" cm="1">
        <f t="array" ref="S50">_xlfn.SWITCH(R50,
"Has All",3,
"Has Most",2,
"Has Some",1,
"Does Not Have",0
)</f>
        <v>3</v>
      </c>
      <c r="T50" s="67">
        <f t="shared" si="14"/>
        <v>9</v>
      </c>
      <c r="U50" s="113">
        <f t="shared" si="15"/>
        <v>9</v>
      </c>
      <c r="V50" s="73"/>
      <c r="W50" s="74"/>
      <c r="X50" s="75"/>
      <c r="Y50" s="86"/>
      <c r="AA50" s="67" t="s">
        <v>4</v>
      </c>
      <c r="AB50" s="110" cm="1">
        <f t="array" ref="AB50">_xlfn.SWITCH(AA50,
"Has All",3,
"Has Most",2,
"Has Some",1,
"Does Not Have",0
)</f>
        <v>0</v>
      </c>
      <c r="AC50" s="67">
        <f t="shared" si="16"/>
        <v>0</v>
      </c>
      <c r="AD50" s="113">
        <f t="shared" si="17"/>
        <v>9</v>
      </c>
      <c r="AE50" s="73"/>
      <c r="AF50" s="74"/>
      <c r="AG50" s="75"/>
      <c r="AH50" s="86"/>
    </row>
    <row r="51" spans="1:34" ht="15.75" customHeight="1" thickBot="1" x14ac:dyDescent="0.2">
      <c r="A51" s="11"/>
      <c r="B51" s="38"/>
      <c r="C51" s="35"/>
      <c r="D51" s="24"/>
      <c r="E51" s="45" t="s">
        <v>68</v>
      </c>
      <c r="F51" s="48" t="s">
        <v>2</v>
      </c>
      <c r="G51" s="59" cm="1">
        <f t="array" ref="G51">_xlfn.SWITCH(F51,
"Critical",3,
"High",2,
"Medium",1,
"Low",0.5,
"N/A",0
)</f>
        <v>1</v>
      </c>
      <c r="H51" s="50"/>
      <c r="I51" s="68" t="s">
        <v>3</v>
      </c>
      <c r="J51" s="111" cm="1">
        <f t="array" ref="J51">_xlfn.SWITCH(I51,
"Has All",3,
"Has Most",2,
"Has Some",1,
"Does Not Have",0
)</f>
        <v>3</v>
      </c>
      <c r="K51" s="68">
        <f t="shared" si="12"/>
        <v>3</v>
      </c>
      <c r="L51" s="114">
        <f t="shared" si="13"/>
        <v>3</v>
      </c>
      <c r="M51" s="76"/>
      <c r="N51" s="77"/>
      <c r="O51" s="78"/>
      <c r="P51" s="84"/>
      <c r="Q51" s="12"/>
      <c r="R51" s="68" t="s">
        <v>3</v>
      </c>
      <c r="S51" s="111" cm="1">
        <f t="array" ref="S51">_xlfn.SWITCH(R51,
"Has All",3,
"Has Most",2,
"Has Some",1,
"Does Not Have",0
)</f>
        <v>3</v>
      </c>
      <c r="T51" s="68">
        <f t="shared" si="14"/>
        <v>3</v>
      </c>
      <c r="U51" s="114">
        <f t="shared" si="15"/>
        <v>3</v>
      </c>
      <c r="V51" s="76"/>
      <c r="W51" s="77"/>
      <c r="X51" s="78"/>
      <c r="Y51" s="84"/>
      <c r="AA51" s="68" t="s">
        <v>4</v>
      </c>
      <c r="AB51" s="111" cm="1">
        <f t="array" ref="AB51">_xlfn.SWITCH(AA51,
"Has All",3,
"Has Most",2,
"Has Some",1,
"Does Not Have",0
)</f>
        <v>0</v>
      </c>
      <c r="AC51" s="68">
        <f t="shared" si="16"/>
        <v>0</v>
      </c>
      <c r="AD51" s="114">
        <f t="shared" si="17"/>
        <v>3</v>
      </c>
      <c r="AE51" s="76"/>
      <c r="AF51" s="77"/>
      <c r="AG51" s="78"/>
      <c r="AH51" s="84"/>
    </row>
    <row r="52" spans="1:34" ht="15.75" customHeight="1" x14ac:dyDescent="0.15">
      <c r="A52" s="11"/>
      <c r="B52" s="38"/>
      <c r="C52" s="35"/>
      <c r="D52" s="16" t="s">
        <v>56</v>
      </c>
      <c r="E52" s="40" t="s">
        <v>69</v>
      </c>
      <c r="F52" s="46" t="s">
        <v>10</v>
      </c>
      <c r="G52" s="59" cm="1">
        <f t="array" ref="G52">_xlfn.SWITCH(F52,
"Critical",3,
"High",2,
"Medium",1,
"Low",0.5,
"N/A",0
)</f>
        <v>2</v>
      </c>
      <c r="H52" s="50"/>
      <c r="I52" s="80" t="s">
        <v>3</v>
      </c>
      <c r="J52" s="109" cm="1">
        <f t="array" ref="J52">_xlfn.SWITCH(I52,
"Has All",3,
"Has Most",2,
"Has Some",1,
"Does Not Have",0
)</f>
        <v>3</v>
      </c>
      <c r="K52" s="66">
        <f t="shared" si="12"/>
        <v>6</v>
      </c>
      <c r="L52" s="112">
        <f t="shared" si="13"/>
        <v>6</v>
      </c>
      <c r="M52" s="70">
        <f>SUM(K52:K55)</f>
        <v>25.5</v>
      </c>
      <c r="N52" s="71">
        <f>SUM(K52:K55)/SUM(L52:L55)</f>
        <v>1</v>
      </c>
      <c r="O52" s="72" t="str" cm="1">
        <f t="array" ref="O52">_xlfn.IFS(
N52&gt;=0.97,"A+",
N52&gt;=0.93,"A",
N52&gt;=0.9,"A-",
N52&gt;=0.87,"B+",
N52&gt;=0.83,"B",
N52&gt;=0.8,"B-",
N52&gt;=0.77,"C+",
N52&gt;=0.73,"C",
N52&gt;=0.7,"C-",
N52&gt;=0.67,"D+",
N52&gt;=0.63,"D",
N52&gt;=0.6,"D-",
TRUE,"F"
)</f>
        <v>A+</v>
      </c>
      <c r="P52" s="81"/>
      <c r="Q52" s="12"/>
      <c r="R52" s="80" t="s">
        <v>3</v>
      </c>
      <c r="S52" s="109" cm="1">
        <f t="array" ref="S52">_xlfn.SWITCH(R52,
"Has All",3,
"Has Most",2,
"Has Some",1,
"Does Not Have",0
)</f>
        <v>3</v>
      </c>
      <c r="T52" s="66">
        <f t="shared" si="14"/>
        <v>6</v>
      </c>
      <c r="U52" s="112">
        <f t="shared" si="15"/>
        <v>6</v>
      </c>
      <c r="V52" s="70">
        <f>SUM(T52:T55)</f>
        <v>24</v>
      </c>
      <c r="W52" s="71">
        <f>SUM(T52:T55)/SUM(U52:U55)</f>
        <v>0.94117647058823528</v>
      </c>
      <c r="X52" s="72" t="str" cm="1">
        <f t="array" ref="X52">_xlfn.IFS(
W52&gt;=0.97,"A+",
W52&gt;=0.93,"A",
W52&gt;=0.9,"A-",
W52&gt;=0.87,"B+",
W52&gt;=0.83,"B",
W52&gt;=0.8,"B-",
W52&gt;=0.77,"C+",
W52&gt;=0.73,"C",
W52&gt;=0.7,"C-",
W52&gt;=0.67,"D+",
W52&gt;=0.63,"D",
W52&gt;=0.6,"D-",
TRUE,"F"
)</f>
        <v>A</v>
      </c>
      <c r="Y52" s="81"/>
      <c r="AA52" s="80" t="s">
        <v>4</v>
      </c>
      <c r="AB52" s="109" cm="1">
        <f t="array" ref="AB52">_xlfn.SWITCH(AA52,
"Has All",3,
"Has Most",2,
"Has Some",1,
"Does Not Have",0
)</f>
        <v>0</v>
      </c>
      <c r="AC52" s="66">
        <f t="shared" si="16"/>
        <v>0</v>
      </c>
      <c r="AD52" s="112">
        <f t="shared" si="17"/>
        <v>6</v>
      </c>
      <c r="AE52" s="70">
        <f>SUM(AC52:AC55)</f>
        <v>0</v>
      </c>
      <c r="AF52" s="71">
        <f>SUM(AC52:AC55)/SUM(AD52:AD55)</f>
        <v>0</v>
      </c>
      <c r="AG52" s="72" t="str" cm="1">
        <f t="array" ref="AG52">_xlfn.IFS(
AF52&gt;=0.97,"A+",
AF52&gt;=0.93,"A",
AF52&gt;=0.9,"A-",
AF52&gt;=0.87,"B+",
AF52&gt;=0.83,"B",
AF52&gt;=0.8,"B-",
AF52&gt;=0.77,"C+",
AF52&gt;=0.73,"C",
AF52&gt;=0.7,"C-",
AF52&gt;=0.67,"D+",
AF52&gt;=0.63,"D",
AF52&gt;=0.6,"D-",
TRUE,"F"
)</f>
        <v>F</v>
      </c>
      <c r="AH52" s="81"/>
    </row>
    <row r="53" spans="1:34" ht="15.75" customHeight="1" x14ac:dyDescent="0.15">
      <c r="A53" s="11"/>
      <c r="B53" s="38"/>
      <c r="C53" s="35"/>
      <c r="D53" s="18"/>
      <c r="E53" s="41" t="s">
        <v>70</v>
      </c>
      <c r="F53" s="47" t="s">
        <v>76</v>
      </c>
      <c r="G53" s="59" cm="1">
        <f t="array" ref="G53">_xlfn.SWITCH(F53,
"Critical",3,
"High",2,
"Medium",1,
"Low",0.5,
"N/A",0
)</f>
        <v>3</v>
      </c>
      <c r="H53" s="50"/>
      <c r="I53" s="67" t="s">
        <v>3</v>
      </c>
      <c r="J53" s="110" cm="1">
        <f t="array" ref="J53">_xlfn.SWITCH(I53,
"Has All",3,
"Has Most",2,
"Has Some",1,
"Does Not Have",0
)</f>
        <v>3</v>
      </c>
      <c r="K53" s="67">
        <f t="shared" si="12"/>
        <v>9</v>
      </c>
      <c r="L53" s="113">
        <f t="shared" si="13"/>
        <v>9</v>
      </c>
      <c r="M53" s="73"/>
      <c r="N53" s="74"/>
      <c r="O53" s="75"/>
      <c r="P53" s="64"/>
      <c r="Q53" s="12"/>
      <c r="R53" s="67" t="s">
        <v>3</v>
      </c>
      <c r="S53" s="110" cm="1">
        <f t="array" ref="S53">_xlfn.SWITCH(R53,
"Has All",3,
"Has Most",2,
"Has Some",1,
"Does Not Have",0
)</f>
        <v>3</v>
      </c>
      <c r="T53" s="67">
        <f t="shared" si="14"/>
        <v>9</v>
      </c>
      <c r="U53" s="113">
        <f t="shared" si="15"/>
        <v>9</v>
      </c>
      <c r="V53" s="73"/>
      <c r="W53" s="74"/>
      <c r="X53" s="75"/>
      <c r="Y53" s="64"/>
      <c r="AA53" s="67" t="s">
        <v>4</v>
      </c>
      <c r="AB53" s="110" cm="1">
        <f t="array" ref="AB53">_xlfn.SWITCH(AA53,
"Has All",3,
"Has Most",2,
"Has Some",1,
"Does Not Have",0
)</f>
        <v>0</v>
      </c>
      <c r="AC53" s="67">
        <f t="shared" si="16"/>
        <v>0</v>
      </c>
      <c r="AD53" s="113">
        <f t="shared" si="17"/>
        <v>9</v>
      </c>
      <c r="AE53" s="73"/>
      <c r="AF53" s="74"/>
      <c r="AG53" s="75"/>
      <c r="AH53" s="64"/>
    </row>
    <row r="54" spans="1:34" ht="15.75" customHeight="1" x14ac:dyDescent="0.15">
      <c r="A54" s="11"/>
      <c r="B54" s="38"/>
      <c r="C54" s="35"/>
      <c r="D54" s="24"/>
      <c r="E54" s="41" t="s">
        <v>71</v>
      </c>
      <c r="F54" s="47" t="s">
        <v>76</v>
      </c>
      <c r="G54" s="59" cm="1">
        <f t="array" ref="G54">_xlfn.SWITCH(F54,
"Critical",3,
"High",2,
"Medium",1,
"Low",0.5,
"N/A",0
)</f>
        <v>3</v>
      </c>
      <c r="H54" s="50"/>
      <c r="I54" s="67" t="s">
        <v>3</v>
      </c>
      <c r="J54" s="110" cm="1">
        <f t="array" ref="J54">_xlfn.SWITCH(I54,
"Has All",3,
"Has Most",2,
"Has Some",1,
"Does Not Have",0
)</f>
        <v>3</v>
      </c>
      <c r="K54" s="67">
        <f t="shared" si="12"/>
        <v>9</v>
      </c>
      <c r="L54" s="113">
        <f t="shared" si="13"/>
        <v>9</v>
      </c>
      <c r="M54" s="73"/>
      <c r="N54" s="74"/>
      <c r="O54" s="75"/>
      <c r="P54" s="64"/>
      <c r="Q54" s="12"/>
      <c r="R54" s="67" t="s">
        <v>3</v>
      </c>
      <c r="S54" s="110" cm="1">
        <f t="array" ref="S54">_xlfn.SWITCH(R54,
"Has All",3,
"Has Most",2,
"Has Some",1,
"Does Not Have",0
)</f>
        <v>3</v>
      </c>
      <c r="T54" s="67">
        <f t="shared" si="14"/>
        <v>9</v>
      </c>
      <c r="U54" s="113">
        <f t="shared" si="15"/>
        <v>9</v>
      </c>
      <c r="V54" s="73"/>
      <c r="W54" s="74"/>
      <c r="X54" s="75"/>
      <c r="Y54" s="64"/>
      <c r="AA54" s="67" t="s">
        <v>4</v>
      </c>
      <c r="AB54" s="110" cm="1">
        <f t="array" ref="AB54">_xlfn.SWITCH(AA54,
"Has All",3,
"Has Most",2,
"Has Some",1,
"Does Not Have",0
)</f>
        <v>0</v>
      </c>
      <c r="AC54" s="67">
        <f t="shared" si="16"/>
        <v>0</v>
      </c>
      <c r="AD54" s="113">
        <f t="shared" si="17"/>
        <v>9</v>
      </c>
      <c r="AE54" s="73"/>
      <c r="AF54" s="74"/>
      <c r="AG54" s="75"/>
      <c r="AH54" s="64"/>
    </row>
    <row r="55" spans="1:34" ht="15.75" customHeight="1" thickBot="1" x14ac:dyDescent="0.2">
      <c r="A55" s="11"/>
      <c r="B55" s="38"/>
      <c r="C55" s="35"/>
      <c r="D55" s="19"/>
      <c r="E55" s="42" t="s">
        <v>72</v>
      </c>
      <c r="F55" s="48" t="s">
        <v>12</v>
      </c>
      <c r="G55" s="60" cm="1">
        <f t="array" ref="G55">_xlfn.SWITCH(F55,
"Critical",3,
"High",2,
"Medium",1,
"Low",0.5,
"N/A",0
)</f>
        <v>0.5</v>
      </c>
      <c r="H55" s="50"/>
      <c r="I55" s="68" t="s">
        <v>3</v>
      </c>
      <c r="J55" s="111" cm="1">
        <f t="array" ref="J55">_xlfn.SWITCH(I55,
"Has All",3,
"Has Most",2,
"Has Some",1,
"Does Not Have",0
)</f>
        <v>3</v>
      </c>
      <c r="K55" s="68">
        <f t="shared" si="12"/>
        <v>1.5</v>
      </c>
      <c r="L55" s="114">
        <f t="shared" si="13"/>
        <v>1.5</v>
      </c>
      <c r="M55" s="76"/>
      <c r="N55" s="77"/>
      <c r="O55" s="78"/>
      <c r="P55" s="65"/>
      <c r="Q55" s="12"/>
      <c r="R55" s="68" t="s">
        <v>4</v>
      </c>
      <c r="S55" s="111" cm="1">
        <f t="array" ref="S55">_xlfn.SWITCH(R55,
"Has All",3,
"Has Most",2,
"Has Some",1,
"Does Not Have",0
)</f>
        <v>0</v>
      </c>
      <c r="T55" s="68">
        <f t="shared" si="14"/>
        <v>0</v>
      </c>
      <c r="U55" s="114">
        <f t="shared" si="15"/>
        <v>1.5</v>
      </c>
      <c r="V55" s="76"/>
      <c r="W55" s="77"/>
      <c r="X55" s="78"/>
      <c r="Y55" s="65"/>
      <c r="AA55" s="68" t="s">
        <v>4</v>
      </c>
      <c r="AB55" s="111" cm="1">
        <f t="array" ref="AB55">_xlfn.SWITCH(AA55,
"Has All",3,
"Has Most",2,
"Has Some",1,
"Does Not Have",0
)</f>
        <v>0</v>
      </c>
      <c r="AC55" s="68">
        <f t="shared" si="16"/>
        <v>0</v>
      </c>
      <c r="AD55" s="114">
        <f t="shared" si="17"/>
        <v>1.5</v>
      </c>
      <c r="AE55" s="76"/>
      <c r="AF55" s="77"/>
      <c r="AG55" s="78"/>
      <c r="AH55" s="65"/>
    </row>
    <row r="56" spans="1:34" s="87" customFormat="1" ht="15.75" customHeight="1" thickBot="1" x14ac:dyDescent="0.2">
      <c r="G56" s="88"/>
      <c r="H56" s="50"/>
      <c r="I56" s="50"/>
      <c r="J56" s="50"/>
      <c r="K56" s="50"/>
      <c r="L56" s="50"/>
      <c r="M56" s="69"/>
      <c r="N56" s="69"/>
      <c r="O56" s="69"/>
      <c r="P56" s="50"/>
      <c r="R56" s="50"/>
      <c r="S56" s="50"/>
      <c r="T56" s="50"/>
      <c r="U56" s="50"/>
      <c r="V56" s="69"/>
      <c r="W56" s="69"/>
      <c r="X56" s="69"/>
      <c r="Y56" s="50"/>
      <c r="Z56" s="50"/>
      <c r="AA56" s="50"/>
      <c r="AB56" s="50"/>
      <c r="AC56" s="50"/>
      <c r="AD56" s="50"/>
      <c r="AE56" s="69"/>
      <c r="AF56" s="69"/>
      <c r="AG56" s="69"/>
      <c r="AH56" s="50"/>
    </row>
    <row r="57" spans="1:34" s="50" customFormat="1" ht="21" thickBot="1" x14ac:dyDescent="0.2">
      <c r="G57" s="69"/>
      <c r="I57" s="96" t="s">
        <v>97</v>
      </c>
      <c r="J57" s="97"/>
      <c r="K57" s="97"/>
      <c r="L57" s="97"/>
      <c r="M57" s="97"/>
      <c r="N57" s="99" t="str" cm="1">
        <f t="array" ref="N57">_xlfn.IFS(
O57/($C$4*100)&gt;=0.97,"A+",
O57/($C$4*100)&gt;=0.93,"A",
O57/($C$4*100)&gt;=0.9,"A-",
O57/($C$4*100)&gt;=0.87,"B+",
O57/($C$4*100)&gt;=0.83,"B",
O57/($C$4*100)&gt;=0.8,"B-",
O57/($C$4*100)&gt;=0.77,"C+",
O57/($C$4*100)&gt;=0.73,"C",
O57/($C$4*100)&gt;=0.7,"C-",
O57/($C$4*100)&gt;=0.67,"D+",
O57/($C$4*100)&gt;=0.63,"D",
O57/($C$4*100)&gt;=0.6,"D-",
TRUE,"F"
)</f>
        <v>A+</v>
      </c>
      <c r="O57" s="95">
        <f>(SUM(K4:K19)/SUM(L4:L19))*$C$4*100</f>
        <v>59.466666666666669</v>
      </c>
      <c r="R57" s="96" t="s">
        <v>97</v>
      </c>
      <c r="S57" s="97"/>
      <c r="T57" s="97"/>
      <c r="U57" s="97"/>
      <c r="V57" s="97"/>
      <c r="W57" s="99" t="str" cm="1">
        <f t="array" ref="W57">_xlfn.IFS(
X57/($C$4*100)&gt;=0.97,"A+",
X57/($C$4*100)&gt;=0.93,"A",
X57/($C$4*100)&gt;=0.9,"A-",
X57/($C$4*100)&gt;=0.87,"B+",
X57/($C$4*100)&gt;=0.83,"B",
X57/($C$4*100)&gt;=0.8,"B-",
X57/($C$4*100)&gt;=0.77,"C+",
X57/($C$4*100)&gt;=0.73,"C",
X57/($C$4*100)&gt;=0.7,"C-",
X57/($C$4*100)&gt;=0.67,"D+",
X57/($C$4*100)&gt;=0.63,"D",
X57/($C$4*100)&gt;=0.6,"D-",
TRUE,"F"
)</f>
        <v>B</v>
      </c>
      <c r="X57" s="95">
        <f>(SUM(T4:T19)/SUM(U4:U19))*$C$4*100</f>
        <v>52</v>
      </c>
      <c r="AA57" s="96" t="s">
        <v>97</v>
      </c>
      <c r="AB57" s="97"/>
      <c r="AC57" s="97"/>
      <c r="AD57" s="97"/>
      <c r="AE57" s="97"/>
      <c r="AF57" s="99" t="str" cm="1">
        <f t="array" ref="AF57">_xlfn.IFS(
AG57/($C$4*100)&gt;=0.97,"A+",
AG57/($C$4*100)&gt;=0.93,"A",
AG57/($C$4*100)&gt;=0.9,"A-",
AG57/($C$4*100)&gt;=0.87,"B+",
AG57/($C$4*100)&gt;=0.83,"B",
AG57/($C$4*100)&gt;=0.8,"B-",
AG57/($C$4*100)&gt;=0.77,"C+",
AG57/($C$4*100)&gt;=0.73,"C",
AG57/($C$4*100)&gt;=0.7,"C-",
AG57/($C$4*100)&gt;=0.67,"D+",
AG57/($C$4*100)&gt;=0.63,"D",
AG57/($C$4*100)&gt;=0.6,"D-",
TRUE,"F"
)</f>
        <v>F</v>
      </c>
      <c r="AG57" s="95">
        <f>(SUM(AC4:AC19)/SUM(AD4:AD19))*$C$4*100</f>
        <v>0</v>
      </c>
    </row>
    <row r="58" spans="1:34" s="50" customFormat="1" ht="21" thickBot="1" x14ac:dyDescent="0.2">
      <c r="G58" s="69"/>
      <c r="I58" s="96" t="s">
        <v>98</v>
      </c>
      <c r="J58" s="97"/>
      <c r="K58" s="97"/>
      <c r="L58" s="97"/>
      <c r="M58" s="97"/>
      <c r="N58" s="99" t="str" cm="1">
        <f t="array" ref="N58">_xlfn.IFS(
O58/($C$21*100)&gt;=0.97,"A+",
O58/($C$21*100)&gt;=0.93,"A",
O58/($C$21*100)&gt;=0.9,"A-",
O58/($C$21*100)&gt;=0.87,"B+",
O58/($C$21*100)&gt;=0.83,"B",
O58/($C$21*100)&gt;=0.8,"B-",
O58/($C$21*100)&gt;=0.77,"C+",
O58/($C$21*100)&gt;=0.73,"C",
O58/($C$21*100)&gt;=0.7,"C-",
O58/($C$21*100)&gt;=0.67,"D+",
O58/($C$21*100)&gt;=0.63,"D",
O58/($C$21*100)&gt;=0.6,"D-",
TRUE,"F"
)</f>
        <v>A+</v>
      </c>
      <c r="O58" s="95">
        <f>(SUM(K21:K38)/SUM(L21:L38))*$C$21*100</f>
        <v>19.703703703703702</v>
      </c>
      <c r="R58" s="96" t="s">
        <v>98</v>
      </c>
      <c r="S58" s="97"/>
      <c r="T58" s="97"/>
      <c r="U58" s="97"/>
      <c r="V58" s="97"/>
      <c r="W58" s="99" t="str" cm="1">
        <f t="array" ref="W58">_xlfn.IFS(
X58/($C$21*100)&gt;=0.97,"A+",
X58/($C$21*100)&gt;=0.93,"A",
X58/($C$21*100)&gt;=0.9,"A-",
X58/($C$21*100)&gt;=0.87,"B+",
X58/($C$21*100)&gt;=0.83,"B",
X58/($C$21*100)&gt;=0.8,"B-",
X58/($C$21*100)&gt;=0.77,"C+",
X58/($C$21*100)&gt;=0.73,"C",
X58/($C$21*100)&gt;=0.7,"C-",
X58/($C$21*100)&gt;=0.67,"D+",
X58/($C$21*100)&gt;=0.63,"D",
X58/($C$21*100)&gt;=0.6,"D-",
TRUE,"F"
)</f>
        <v>C-</v>
      </c>
      <c r="X58" s="95">
        <f>(SUM(T21:T38)/SUM(U21:U38))*$C$21*100</f>
        <v>14.296296296296296</v>
      </c>
      <c r="AA58" s="96" t="s">
        <v>98</v>
      </c>
      <c r="AB58" s="97"/>
      <c r="AC58" s="97"/>
      <c r="AD58" s="97"/>
      <c r="AE58" s="97"/>
      <c r="AF58" s="99" t="str" cm="1">
        <f t="array" ref="AF58">_xlfn.IFS(
AG58/($C$21*100)&gt;=0.97,"A+",
AG58/($C$21*100)&gt;=0.93,"A",
AG58/($C$21*100)&gt;=0.9,"A-",
AG58/($C$21*100)&gt;=0.87,"B+",
AG58/($C$21*100)&gt;=0.83,"B",
AG58/($C$21*100)&gt;=0.8,"B-",
AG58/($C$21*100)&gt;=0.77,"C+",
AG58/($C$21*100)&gt;=0.73,"C",
AG58/($C$21*100)&gt;=0.7,"C-",
AG58/($C$21*100)&gt;=0.67,"D+",
AG58/($C$21*100)&gt;=0.63,"D",
AG58/($C$21*100)&gt;=0.6,"D-",
TRUE,"F"
)</f>
        <v>F</v>
      </c>
      <c r="AG58" s="95">
        <f>(SUM(AC21:AC38)/SUM(AD21:AD38))*$C$21*100</f>
        <v>0</v>
      </c>
    </row>
    <row r="59" spans="1:34" s="50" customFormat="1" ht="21" thickBot="1" x14ac:dyDescent="0.2">
      <c r="G59" s="69"/>
      <c r="I59" s="96" t="s">
        <v>99</v>
      </c>
      <c r="J59" s="97"/>
      <c r="K59" s="97"/>
      <c r="L59" s="97"/>
      <c r="M59" s="97"/>
      <c r="N59" s="99" t="str" cm="1">
        <f t="array" ref="N59">_xlfn.IFS(
O59/($C$40*100)&gt;=0.97,"A+",
O59/($C$40*100)&gt;=0.93,"A",
O59/($C$40*100)&gt;=0.9,"A-",
O59/($C$40*100)&gt;=0.87,"B+",
O59/($C$40*100)&gt;=0.83,"B",
O59/($C$40*100)&gt;=0.8,"B-",
O59/($C$40*100)&gt;=0.77,"C+",
O59/($C$40*100)&gt;=0.73,"C",
O59/($C$40*100)&gt;=0.7,"C-",
O59/($C$40*100)&gt;=0.67,"D+",
O59/($C$40*100)&gt;=0.63,"D",
O59/($C$40*100)&gt;=0.6,"D-",
TRUE,"F"
)</f>
        <v>A+</v>
      </c>
      <c r="O59" s="95">
        <f>(SUM(K40:K55)/SUM(L40:L55))*$C$40*100</f>
        <v>20</v>
      </c>
      <c r="R59" s="96" t="s">
        <v>99</v>
      </c>
      <c r="S59" s="97"/>
      <c r="T59" s="97"/>
      <c r="U59" s="97"/>
      <c r="V59" s="97"/>
      <c r="W59" s="99" t="str" cm="1">
        <f t="array" ref="W59">_xlfn.IFS(
X59/($C$40*100)&gt;=0.97,"A+",
X59/($C$40*100)&gt;=0.93,"A",
X59/($C$40*100)&gt;=0.9,"A-",
X59/($C$40*100)&gt;=0.87,"B+",
X59/($C$40*100)&gt;=0.83,"B",
X59/($C$40*100)&gt;=0.8,"B-",
X59/($C$40*100)&gt;=0.77,"C+",
X59/($C$40*100)&gt;=0.73,"C",
X59/($C$40*100)&gt;=0.7,"C-",
X59/($C$40*100)&gt;=0.67,"D+",
X59/($C$40*100)&gt;=0.63,"D",
X59/($C$40*100)&gt;=0.6,"D-",
TRUE,"F"
)</f>
        <v>A-</v>
      </c>
      <c r="X59" s="95">
        <f>(SUM(T40:T55)/SUM(U40:U55))*$C$40*100</f>
        <v>18.060606060606062</v>
      </c>
      <c r="AA59" s="96" t="s">
        <v>99</v>
      </c>
      <c r="AB59" s="97"/>
      <c r="AC59" s="97"/>
      <c r="AD59" s="97"/>
      <c r="AE59" s="97"/>
      <c r="AF59" s="99" t="str" cm="1">
        <f t="array" ref="AF59">_xlfn.IFS(
AG59/($C$40*100)&gt;=0.97,"A+",
AG59/($C$40*100)&gt;=0.93,"A",
AG59/($C$40*100)&gt;=0.9,"A-",
AG59/($C$40*100)&gt;=0.87,"B+",
AG59/($C$40*100)&gt;=0.83,"B",
AG59/($C$40*100)&gt;=0.8,"B-",
AG59/($C$40*100)&gt;=0.77,"C+",
AG59/($C$40*100)&gt;=0.73,"C",
AG59/($C$40*100)&gt;=0.7,"C-",
AG59/($C$40*100)&gt;=0.67,"D+",
AG59/($C$40*100)&gt;=0.63,"D",
AG59/($C$40*100)&gt;=0.6,"D-",
TRUE,"F"
)</f>
        <v>F</v>
      </c>
      <c r="AG59" s="95">
        <f>(SUM(AC40:AC55)/SUM(AD40:AD55))*$C$40*100</f>
        <v>0</v>
      </c>
    </row>
    <row r="60" spans="1:34" s="50" customFormat="1" ht="26" thickBot="1" x14ac:dyDescent="0.2">
      <c r="G60" s="69"/>
      <c r="I60" s="93"/>
      <c r="J60" s="93"/>
      <c r="K60" s="93"/>
      <c r="L60" s="93"/>
      <c r="M60" s="93"/>
      <c r="N60" s="93"/>
      <c r="O60" s="89"/>
      <c r="R60" s="93"/>
      <c r="S60" s="93"/>
      <c r="T60" s="93"/>
      <c r="U60" s="93"/>
      <c r="V60" s="93"/>
      <c r="W60" s="93"/>
      <c r="X60" s="89"/>
      <c r="AA60" s="93"/>
      <c r="AB60" s="93"/>
      <c r="AC60" s="93"/>
      <c r="AD60" s="93"/>
      <c r="AE60" s="93"/>
      <c r="AF60" s="93"/>
      <c r="AG60" s="89"/>
    </row>
    <row r="61" spans="1:34" s="50" customFormat="1" ht="26" thickBot="1" x14ac:dyDescent="0.2">
      <c r="G61" s="69"/>
      <c r="I61" s="91" t="s">
        <v>96</v>
      </c>
      <c r="J61" s="92"/>
      <c r="K61" s="92"/>
      <c r="L61" s="92"/>
      <c r="M61" s="92"/>
      <c r="N61" s="94" t="str" cm="1">
        <f t="array" ref="N61">_xlfn.IFS(
O61&gt;=97,"A+",
O61&gt;=93,"A",
O61&gt;=90,"A-",
O61&gt;=87,"B+",
O61&gt;=83,"B",
O61&gt;=80,"B-",
O61&gt;=77,"C+",
O61&gt;=73,"C",
O61&gt;=70,"C-",
O61&gt;=67,"D+",
O61&gt;=63,"D",
O61&gt;=60,"D-",
TRUE,"F"
)</f>
        <v>A+</v>
      </c>
      <c r="O61" s="90">
        <f>SUM(O57:O59)</f>
        <v>99.170370370370364</v>
      </c>
      <c r="R61" s="91" t="s">
        <v>96</v>
      </c>
      <c r="S61" s="92"/>
      <c r="T61" s="92"/>
      <c r="U61" s="92"/>
      <c r="V61" s="92"/>
      <c r="W61" s="94" t="str" cm="1">
        <f t="array" ref="W61">_xlfn.IFS(
X61&gt;=97,"A+",
X61&gt;=93,"A",
X61&gt;=90,"A-",
X61&gt;=87,"B+",
X61&gt;=83,"B",
X61&gt;=80,"B-",
X61&gt;=77,"C+",
X61&gt;=73,"C",
X61&gt;=70,"C-",
X61&gt;=67,"D+",
X61&gt;=63,"D",
X61&gt;=60,"D-",
TRUE,"F"
)</f>
        <v>B</v>
      </c>
      <c r="X61" s="90">
        <f>SUM(X57:X59)</f>
        <v>84.356902356902353</v>
      </c>
      <c r="AA61" s="91" t="s">
        <v>96</v>
      </c>
      <c r="AB61" s="92"/>
      <c r="AC61" s="92"/>
      <c r="AD61" s="92"/>
      <c r="AE61" s="92"/>
      <c r="AF61" s="94" t="str" cm="1">
        <f t="array" ref="AF61">_xlfn.IFS(
AG61&gt;=97,"A+",
AG61&gt;=93,"A",
AG61&gt;=90,"A-",
AG61&gt;=87,"B+",
AG61&gt;=83,"B",
AG61&gt;=80,"B-",
AG61&gt;=77,"C+",
AG61&gt;=73,"C",
AG61&gt;=70,"C-",
AG61&gt;=67,"D+",
AG61&gt;=63,"D",
AG61&gt;=60,"D-",
TRUE,"F"
)</f>
        <v>F</v>
      </c>
      <c r="AG61" s="90">
        <f>SUM(AG57:AG59)</f>
        <v>0</v>
      </c>
    </row>
    <row r="62" spans="1:34" s="2" customFormat="1" ht="15.75" customHeight="1" x14ac:dyDescent="0.15">
      <c r="G62" s="49"/>
      <c r="M62" s="49"/>
      <c r="N62" s="49"/>
      <c r="O62" s="49"/>
      <c r="V62" s="49"/>
      <c r="W62" s="49"/>
      <c r="X62" s="49"/>
      <c r="AE62" s="49"/>
      <c r="AF62" s="49"/>
      <c r="AG62" s="49"/>
    </row>
    <row r="63" spans="1:34" s="2" customFormat="1" ht="15.75" customHeight="1" x14ac:dyDescent="0.15">
      <c r="G63" s="49"/>
      <c r="M63" s="49"/>
      <c r="N63" s="49"/>
      <c r="O63" s="49"/>
      <c r="V63" s="49"/>
      <c r="W63" s="49"/>
      <c r="X63" s="49"/>
      <c r="AE63" s="49"/>
      <c r="AF63" s="49"/>
      <c r="AG63" s="49"/>
    </row>
    <row r="64" spans="1:34" s="2" customFormat="1" ht="15.75" customHeight="1" x14ac:dyDescent="0.15">
      <c r="G64" s="49"/>
      <c r="I64" s="98"/>
      <c r="M64" s="49"/>
      <c r="N64" s="49"/>
      <c r="O64" s="49"/>
      <c r="R64" s="98"/>
      <c r="V64" s="49"/>
      <c r="W64" s="49"/>
      <c r="X64" s="49"/>
      <c r="AA64" s="98"/>
      <c r="AE64" s="49"/>
      <c r="AF64" s="49"/>
      <c r="AG64" s="49"/>
    </row>
    <row r="65" spans="7:33" s="2" customFormat="1" ht="15.75" customHeight="1" x14ac:dyDescent="0.15">
      <c r="G65" s="49"/>
      <c r="M65" s="49"/>
      <c r="N65" s="49"/>
      <c r="O65" s="49"/>
      <c r="V65" s="49"/>
      <c r="W65" s="49"/>
      <c r="X65" s="49"/>
      <c r="AE65" s="49"/>
      <c r="AF65" s="49"/>
      <c r="AG65" s="49"/>
    </row>
    <row r="66" spans="7:33" s="2" customFormat="1" ht="15.75" customHeight="1" x14ac:dyDescent="0.15">
      <c r="G66" s="49"/>
      <c r="M66" s="49"/>
      <c r="N66" s="49"/>
      <c r="O66" s="49"/>
      <c r="V66" s="49"/>
      <c r="W66" s="49"/>
      <c r="X66" s="49"/>
      <c r="AE66" s="49"/>
      <c r="AF66" s="49"/>
      <c r="AG66" s="49"/>
    </row>
    <row r="67" spans="7:33" s="2" customFormat="1" ht="15.75" customHeight="1" x14ac:dyDescent="0.15">
      <c r="G67" s="49"/>
      <c r="M67" s="49"/>
      <c r="N67" s="49"/>
      <c r="O67" s="49"/>
      <c r="V67" s="49"/>
      <c r="W67" s="49"/>
      <c r="X67" s="49"/>
      <c r="AE67" s="49"/>
      <c r="AF67" s="49"/>
      <c r="AG67" s="49"/>
    </row>
    <row r="68" spans="7:33" s="2" customFormat="1" ht="15.75" customHeight="1" x14ac:dyDescent="0.15">
      <c r="G68" s="49"/>
      <c r="M68" s="49"/>
      <c r="N68" s="49"/>
      <c r="O68" s="49"/>
      <c r="V68" s="49"/>
      <c r="W68" s="49"/>
      <c r="X68" s="49"/>
      <c r="AE68" s="49"/>
      <c r="AF68" s="49"/>
      <c r="AG68" s="49"/>
    </row>
    <row r="69" spans="7:33" s="2" customFormat="1" ht="15.75" customHeight="1" x14ac:dyDescent="0.15">
      <c r="G69" s="49"/>
      <c r="M69" s="49"/>
      <c r="N69" s="49"/>
      <c r="O69" s="49"/>
      <c r="V69" s="49"/>
      <c r="W69" s="49"/>
      <c r="X69" s="49"/>
      <c r="AE69" s="49"/>
      <c r="AF69" s="49"/>
      <c r="AG69" s="49"/>
    </row>
    <row r="70" spans="7:33" s="2" customFormat="1" ht="15.75" customHeight="1" x14ac:dyDescent="0.15">
      <c r="G70" s="49"/>
      <c r="M70" s="49"/>
      <c r="N70" s="49"/>
      <c r="O70" s="49"/>
      <c r="V70" s="49"/>
      <c r="W70" s="49"/>
      <c r="X70" s="49"/>
      <c r="AE70" s="49"/>
      <c r="AF70" s="49"/>
      <c r="AG70" s="49"/>
    </row>
    <row r="71" spans="7:33" s="2" customFormat="1" ht="15.75" customHeight="1" x14ac:dyDescent="0.15">
      <c r="G71" s="49"/>
      <c r="M71" s="49"/>
      <c r="N71" s="49"/>
      <c r="O71" s="49"/>
      <c r="V71" s="49"/>
      <c r="W71" s="49"/>
      <c r="X71" s="49"/>
      <c r="AE71" s="49"/>
      <c r="AF71" s="49"/>
      <c r="AG71" s="49"/>
    </row>
    <row r="72" spans="7:33" s="2" customFormat="1" ht="15.75" customHeight="1" x14ac:dyDescent="0.15">
      <c r="G72" s="49"/>
      <c r="M72" s="49"/>
      <c r="N72" s="49"/>
      <c r="O72" s="49"/>
      <c r="V72" s="49"/>
      <c r="W72" s="49"/>
      <c r="X72" s="49"/>
      <c r="AE72" s="49"/>
      <c r="AF72" s="49"/>
      <c r="AG72" s="49"/>
    </row>
    <row r="73" spans="7:33" s="2" customFormat="1" ht="15.75" customHeight="1" x14ac:dyDescent="0.15">
      <c r="G73" s="49"/>
      <c r="M73" s="49"/>
      <c r="N73" s="49"/>
      <c r="O73" s="49"/>
      <c r="V73" s="49"/>
      <c r="W73" s="49"/>
      <c r="X73" s="49"/>
      <c r="AE73" s="49"/>
      <c r="AF73" s="49"/>
      <c r="AG73" s="49"/>
    </row>
    <row r="74" spans="7:33" s="2" customFormat="1" ht="15.75" customHeight="1" x14ac:dyDescent="0.15">
      <c r="G74" s="49"/>
      <c r="M74" s="49"/>
      <c r="N74" s="49"/>
      <c r="O74" s="49"/>
      <c r="V74" s="49"/>
      <c r="W74" s="49"/>
      <c r="X74" s="49"/>
      <c r="AE74" s="49"/>
      <c r="AF74" s="49"/>
      <c r="AG74" s="49"/>
    </row>
    <row r="75" spans="7:33" s="2" customFormat="1" ht="15.75" customHeight="1" x14ac:dyDescent="0.15">
      <c r="G75" s="49"/>
      <c r="M75" s="49"/>
      <c r="N75" s="49"/>
      <c r="O75" s="49"/>
      <c r="V75" s="49"/>
      <c r="W75" s="49"/>
      <c r="X75" s="49"/>
      <c r="AE75" s="49"/>
      <c r="AF75" s="49"/>
      <c r="AG75" s="49"/>
    </row>
    <row r="76" spans="7:33" s="2" customFormat="1" ht="15.75" customHeight="1" x14ac:dyDescent="0.15">
      <c r="G76" s="49"/>
      <c r="M76" s="49"/>
      <c r="N76" s="49"/>
      <c r="O76" s="49"/>
      <c r="V76" s="49"/>
      <c r="W76" s="49"/>
      <c r="X76" s="49"/>
      <c r="AE76" s="49"/>
      <c r="AF76" s="49"/>
      <c r="AG76" s="49"/>
    </row>
    <row r="77" spans="7:33" s="2" customFormat="1" ht="15.75" customHeight="1" x14ac:dyDescent="0.15">
      <c r="G77" s="49"/>
      <c r="M77" s="49"/>
      <c r="N77" s="49"/>
      <c r="O77" s="49"/>
      <c r="V77" s="49"/>
      <c r="W77" s="49"/>
      <c r="X77" s="49"/>
      <c r="AE77" s="49"/>
      <c r="AF77" s="49"/>
      <c r="AG77" s="49"/>
    </row>
    <row r="78" spans="7:33" s="2" customFormat="1" ht="15.75" customHeight="1" x14ac:dyDescent="0.15">
      <c r="G78" s="49"/>
      <c r="M78" s="49"/>
      <c r="N78" s="49"/>
      <c r="O78" s="49"/>
      <c r="V78" s="49"/>
      <c r="W78" s="49"/>
      <c r="X78" s="49"/>
      <c r="AE78" s="49"/>
      <c r="AF78" s="49"/>
      <c r="AG78" s="49"/>
    </row>
    <row r="79" spans="7:33" s="2" customFormat="1" ht="15.75" customHeight="1" x14ac:dyDescent="0.15">
      <c r="G79" s="49"/>
      <c r="M79" s="49"/>
      <c r="N79" s="49"/>
      <c r="O79" s="49"/>
      <c r="V79" s="49"/>
      <c r="W79" s="49"/>
      <c r="X79" s="49"/>
      <c r="AE79" s="49"/>
      <c r="AF79" s="49"/>
      <c r="AG79" s="49"/>
    </row>
    <row r="80" spans="7:33" s="2" customFormat="1" ht="15.75" customHeight="1" x14ac:dyDescent="0.15">
      <c r="G80" s="49"/>
      <c r="M80" s="49"/>
      <c r="N80" s="49"/>
      <c r="O80" s="49"/>
      <c r="V80" s="49"/>
      <c r="W80" s="49"/>
      <c r="X80" s="49"/>
      <c r="AE80" s="49"/>
      <c r="AF80" s="49"/>
      <c r="AG80" s="49"/>
    </row>
    <row r="81" spans="7:33" s="2" customFormat="1" ht="15.75" customHeight="1" x14ac:dyDescent="0.15">
      <c r="G81" s="49"/>
      <c r="M81" s="49"/>
      <c r="N81" s="49"/>
      <c r="O81" s="49"/>
      <c r="V81" s="49"/>
      <c r="W81" s="49"/>
      <c r="X81" s="49"/>
      <c r="AE81" s="49"/>
      <c r="AF81" s="49"/>
      <c r="AG81" s="49"/>
    </row>
    <row r="82" spans="7:33" s="2" customFormat="1" ht="15.75" customHeight="1" x14ac:dyDescent="0.15">
      <c r="G82" s="49"/>
      <c r="M82" s="49"/>
      <c r="N82" s="49"/>
      <c r="O82" s="49"/>
      <c r="V82" s="49"/>
      <c r="W82" s="49"/>
      <c r="X82" s="49"/>
      <c r="AE82" s="49"/>
      <c r="AF82" s="49"/>
      <c r="AG82" s="49"/>
    </row>
    <row r="83" spans="7:33" s="2" customFormat="1" ht="15.75" customHeight="1" x14ac:dyDescent="0.15">
      <c r="G83" s="49"/>
      <c r="M83" s="49"/>
      <c r="N83" s="49"/>
      <c r="O83" s="49"/>
      <c r="V83" s="49"/>
      <c r="W83" s="49"/>
      <c r="X83" s="49"/>
      <c r="AE83" s="49"/>
      <c r="AF83" s="49"/>
      <c r="AG83" s="49"/>
    </row>
    <row r="84" spans="7:33" s="2" customFormat="1" ht="15.75" customHeight="1" x14ac:dyDescent="0.15">
      <c r="G84" s="49"/>
      <c r="M84" s="49"/>
      <c r="N84" s="49"/>
      <c r="O84" s="49"/>
      <c r="V84" s="49"/>
      <c r="W84" s="49"/>
      <c r="X84" s="49"/>
      <c r="AE84" s="49"/>
      <c r="AF84" s="49"/>
      <c r="AG84" s="49"/>
    </row>
    <row r="85" spans="7:33" s="2" customFormat="1" ht="15.75" customHeight="1" x14ac:dyDescent="0.15">
      <c r="G85" s="49"/>
      <c r="M85" s="49"/>
      <c r="N85" s="49"/>
      <c r="O85" s="49"/>
      <c r="V85" s="49"/>
      <c r="W85" s="49"/>
      <c r="X85" s="49"/>
      <c r="AE85" s="49"/>
      <c r="AF85" s="49"/>
      <c r="AG85" s="49"/>
    </row>
    <row r="86" spans="7:33" s="2" customFormat="1" ht="15.75" customHeight="1" x14ac:dyDescent="0.15">
      <c r="G86" s="49"/>
      <c r="M86" s="49"/>
      <c r="N86" s="49"/>
      <c r="O86" s="49"/>
      <c r="V86" s="49"/>
      <c r="W86" s="49"/>
      <c r="X86" s="49"/>
      <c r="AE86" s="49"/>
      <c r="AF86" s="49"/>
      <c r="AG86" s="49"/>
    </row>
    <row r="87" spans="7:33" s="2" customFormat="1" ht="15.75" customHeight="1" x14ac:dyDescent="0.15">
      <c r="G87" s="49"/>
      <c r="M87" s="49"/>
      <c r="N87" s="49"/>
      <c r="O87" s="49"/>
      <c r="V87" s="49"/>
      <c r="W87" s="49"/>
      <c r="X87" s="49"/>
      <c r="AE87" s="49"/>
      <c r="AF87" s="49"/>
      <c r="AG87" s="49"/>
    </row>
    <row r="88" spans="7:33" s="2" customFormat="1" ht="15.75" customHeight="1" x14ac:dyDescent="0.15">
      <c r="G88" s="49"/>
      <c r="M88" s="49"/>
      <c r="N88" s="49"/>
      <c r="O88" s="49"/>
      <c r="V88" s="49"/>
      <c r="W88" s="49"/>
      <c r="X88" s="49"/>
      <c r="AE88" s="49"/>
      <c r="AF88" s="49"/>
      <c r="AG88" s="49"/>
    </row>
    <row r="89" spans="7:33" s="2" customFormat="1" ht="15.75" customHeight="1" x14ac:dyDescent="0.15">
      <c r="G89" s="49"/>
      <c r="M89" s="49"/>
      <c r="N89" s="49"/>
      <c r="O89" s="49"/>
      <c r="V89" s="49"/>
      <c r="W89" s="49"/>
      <c r="X89" s="49"/>
      <c r="AE89" s="49"/>
      <c r="AF89" s="49"/>
      <c r="AG89" s="49"/>
    </row>
    <row r="90" spans="7:33" s="2" customFormat="1" ht="15.75" customHeight="1" x14ac:dyDescent="0.15">
      <c r="G90" s="49"/>
      <c r="M90" s="49"/>
      <c r="N90" s="49"/>
      <c r="O90" s="49"/>
      <c r="V90" s="49"/>
      <c r="W90" s="49"/>
      <c r="X90" s="49"/>
      <c r="AE90" s="49"/>
      <c r="AF90" s="49"/>
      <c r="AG90" s="49"/>
    </row>
    <row r="91" spans="7:33" s="2" customFormat="1" ht="15.75" customHeight="1" x14ac:dyDescent="0.15">
      <c r="G91" s="49"/>
      <c r="M91" s="49"/>
      <c r="N91" s="49"/>
      <c r="O91" s="49"/>
      <c r="V91" s="49"/>
      <c r="W91" s="49"/>
      <c r="X91" s="49"/>
      <c r="AE91" s="49"/>
      <c r="AF91" s="49"/>
      <c r="AG91" s="49"/>
    </row>
    <row r="92" spans="7:33" s="2" customFormat="1" ht="15.75" customHeight="1" x14ac:dyDescent="0.15">
      <c r="G92" s="49"/>
      <c r="M92" s="49"/>
      <c r="N92" s="49"/>
      <c r="O92" s="49"/>
      <c r="V92" s="49"/>
      <c r="W92" s="49"/>
      <c r="X92" s="49"/>
      <c r="AE92" s="49"/>
      <c r="AF92" s="49"/>
      <c r="AG92" s="49"/>
    </row>
    <row r="93" spans="7:33" s="2" customFormat="1" ht="15.75" customHeight="1" x14ac:dyDescent="0.15">
      <c r="G93" s="49"/>
      <c r="M93" s="49"/>
      <c r="N93" s="49"/>
      <c r="O93" s="49"/>
      <c r="V93" s="49"/>
      <c r="W93" s="49"/>
      <c r="X93" s="49"/>
      <c r="AE93" s="49"/>
      <c r="AF93" s="49"/>
      <c r="AG93" s="49"/>
    </row>
    <row r="94" spans="7:33" s="2" customFormat="1" ht="15.75" customHeight="1" x14ac:dyDescent="0.15">
      <c r="G94" s="49"/>
      <c r="M94" s="49"/>
      <c r="N94" s="49"/>
      <c r="O94" s="49"/>
      <c r="V94" s="49"/>
      <c r="W94" s="49"/>
      <c r="X94" s="49"/>
      <c r="AE94" s="49"/>
      <c r="AF94" s="49"/>
      <c r="AG94" s="49"/>
    </row>
    <row r="95" spans="7:33" s="2" customFormat="1" ht="15.75" customHeight="1" x14ac:dyDescent="0.15">
      <c r="G95" s="49"/>
      <c r="M95" s="49"/>
      <c r="N95" s="49"/>
      <c r="O95" s="49"/>
      <c r="V95" s="49"/>
      <c r="W95" s="49"/>
      <c r="X95" s="49"/>
      <c r="AE95" s="49"/>
      <c r="AF95" s="49"/>
      <c r="AG95" s="49"/>
    </row>
    <row r="96" spans="7:33" s="2" customFormat="1" ht="15.75" customHeight="1" x14ac:dyDescent="0.15">
      <c r="G96" s="49"/>
      <c r="M96" s="49"/>
      <c r="N96" s="49"/>
      <c r="O96" s="49"/>
      <c r="V96" s="49"/>
      <c r="W96" s="49"/>
      <c r="X96" s="49"/>
      <c r="AE96" s="49"/>
      <c r="AF96" s="49"/>
      <c r="AG96" s="49"/>
    </row>
    <row r="97" spans="7:33" s="2" customFormat="1" ht="15.75" customHeight="1" x14ac:dyDescent="0.15">
      <c r="G97" s="49"/>
      <c r="M97" s="49"/>
      <c r="N97" s="49"/>
      <c r="O97" s="49"/>
      <c r="V97" s="49"/>
      <c r="W97" s="49"/>
      <c r="X97" s="49"/>
      <c r="AE97" s="49"/>
      <c r="AF97" s="49"/>
      <c r="AG97" s="49"/>
    </row>
    <row r="98" spans="7:33" s="2" customFormat="1" ht="15.75" customHeight="1" x14ac:dyDescent="0.15">
      <c r="G98" s="49"/>
      <c r="M98" s="49"/>
      <c r="N98" s="49"/>
      <c r="O98" s="49"/>
      <c r="V98" s="49"/>
      <c r="W98" s="49"/>
      <c r="X98" s="49"/>
      <c r="AE98" s="49"/>
      <c r="AF98" s="49"/>
      <c r="AG98" s="49"/>
    </row>
    <row r="99" spans="7:33" s="2" customFormat="1" ht="15.75" customHeight="1" x14ac:dyDescent="0.15">
      <c r="G99" s="49"/>
      <c r="M99" s="49"/>
      <c r="N99" s="49"/>
      <c r="O99" s="49"/>
      <c r="V99" s="49"/>
      <c r="W99" s="49"/>
      <c r="X99" s="49"/>
      <c r="AE99" s="49"/>
      <c r="AF99" s="49"/>
      <c r="AG99" s="49"/>
    </row>
    <row r="100" spans="7:33" s="2" customFormat="1" ht="15.75" customHeight="1" x14ac:dyDescent="0.15">
      <c r="G100" s="49"/>
      <c r="M100" s="49"/>
      <c r="N100" s="49"/>
      <c r="O100" s="49"/>
      <c r="V100" s="49"/>
      <c r="W100" s="49"/>
      <c r="X100" s="49"/>
      <c r="AE100" s="49"/>
      <c r="AF100" s="49"/>
      <c r="AG100" s="49"/>
    </row>
    <row r="101" spans="7:33" s="2" customFormat="1" ht="15.75" customHeight="1" x14ac:dyDescent="0.15">
      <c r="G101" s="49"/>
      <c r="M101" s="49"/>
      <c r="N101" s="49"/>
      <c r="O101" s="49"/>
      <c r="V101" s="49"/>
      <c r="W101" s="49"/>
      <c r="X101" s="49"/>
      <c r="AE101" s="49"/>
      <c r="AF101" s="49"/>
      <c r="AG101" s="49"/>
    </row>
    <row r="102" spans="7:33" s="2" customFormat="1" ht="15.75" customHeight="1" x14ac:dyDescent="0.15">
      <c r="G102" s="49"/>
      <c r="M102" s="49"/>
      <c r="N102" s="49"/>
      <c r="O102" s="49"/>
      <c r="V102" s="49"/>
      <c r="W102" s="49"/>
      <c r="X102" s="49"/>
      <c r="AE102" s="49"/>
      <c r="AF102" s="49"/>
      <c r="AG102" s="49"/>
    </row>
    <row r="103" spans="7:33" s="2" customFormat="1" ht="15.75" customHeight="1" x14ac:dyDescent="0.15">
      <c r="G103" s="49"/>
      <c r="M103" s="49"/>
      <c r="N103" s="49"/>
      <c r="O103" s="49"/>
      <c r="V103" s="49"/>
      <c r="W103" s="49"/>
      <c r="X103" s="49"/>
      <c r="AE103" s="49"/>
      <c r="AF103" s="49"/>
      <c r="AG103" s="49"/>
    </row>
    <row r="104" spans="7:33" s="2" customFormat="1" ht="15.75" customHeight="1" x14ac:dyDescent="0.15">
      <c r="G104" s="49"/>
      <c r="M104" s="49"/>
      <c r="N104" s="49"/>
      <c r="O104" s="49"/>
      <c r="V104" s="49"/>
      <c r="W104" s="49"/>
      <c r="X104" s="49"/>
      <c r="AE104" s="49"/>
      <c r="AF104" s="49"/>
      <c r="AG104" s="49"/>
    </row>
    <row r="105" spans="7:33" s="2" customFormat="1" ht="15.75" customHeight="1" x14ac:dyDescent="0.15">
      <c r="G105" s="49"/>
      <c r="M105" s="49"/>
      <c r="N105" s="49"/>
      <c r="O105" s="49"/>
      <c r="V105" s="49"/>
      <c r="W105" s="49"/>
      <c r="X105" s="49"/>
      <c r="AE105" s="49"/>
      <c r="AF105" s="49"/>
      <c r="AG105" s="49"/>
    </row>
    <row r="106" spans="7:33" s="2" customFormat="1" ht="15.75" customHeight="1" x14ac:dyDescent="0.15">
      <c r="G106" s="49"/>
      <c r="M106" s="49"/>
      <c r="N106" s="49"/>
      <c r="O106" s="49"/>
      <c r="V106" s="49"/>
      <c r="W106" s="49"/>
      <c r="X106" s="49"/>
      <c r="AE106" s="49"/>
      <c r="AF106" s="49"/>
      <c r="AG106" s="49"/>
    </row>
    <row r="107" spans="7:33" s="2" customFormat="1" ht="15.75" customHeight="1" x14ac:dyDescent="0.15">
      <c r="G107" s="49"/>
      <c r="M107" s="49"/>
      <c r="N107" s="49"/>
      <c r="O107" s="49"/>
      <c r="V107" s="49"/>
      <c r="W107" s="49"/>
      <c r="X107" s="49"/>
      <c r="AE107" s="49"/>
      <c r="AF107" s="49"/>
      <c r="AG107" s="49"/>
    </row>
    <row r="108" spans="7:33" s="2" customFormat="1" ht="15.75" customHeight="1" x14ac:dyDescent="0.15">
      <c r="G108" s="49"/>
      <c r="M108" s="49"/>
      <c r="N108" s="49"/>
      <c r="O108" s="49"/>
      <c r="V108" s="49"/>
      <c r="W108" s="49"/>
      <c r="X108" s="49"/>
      <c r="AE108" s="49"/>
      <c r="AF108" s="49"/>
      <c r="AG108" s="49"/>
    </row>
    <row r="109" spans="7:33" s="2" customFormat="1" ht="15.75" customHeight="1" x14ac:dyDescent="0.15">
      <c r="G109" s="49"/>
      <c r="M109" s="49"/>
      <c r="N109" s="49"/>
      <c r="O109" s="49"/>
      <c r="V109" s="49"/>
      <c r="W109" s="49"/>
      <c r="X109" s="49"/>
      <c r="AE109" s="49"/>
      <c r="AF109" s="49"/>
      <c r="AG109" s="49"/>
    </row>
    <row r="110" spans="7:33" s="2" customFormat="1" ht="15.75" customHeight="1" x14ac:dyDescent="0.15">
      <c r="G110" s="49"/>
      <c r="M110" s="49"/>
      <c r="N110" s="49"/>
      <c r="O110" s="49"/>
      <c r="V110" s="49"/>
      <c r="W110" s="49"/>
      <c r="X110" s="49"/>
      <c r="AE110" s="49"/>
      <c r="AF110" s="49"/>
      <c r="AG110" s="49"/>
    </row>
    <row r="111" spans="7:33" s="2" customFormat="1" ht="15.75" customHeight="1" x14ac:dyDescent="0.15">
      <c r="G111" s="49"/>
      <c r="M111" s="49"/>
      <c r="N111" s="49"/>
      <c r="O111" s="49"/>
      <c r="V111" s="49"/>
      <c r="W111" s="49"/>
      <c r="X111" s="49"/>
      <c r="AE111" s="49"/>
      <c r="AF111" s="49"/>
      <c r="AG111" s="49"/>
    </row>
    <row r="112" spans="7:33" s="2" customFormat="1" ht="15.75" customHeight="1" x14ac:dyDescent="0.15">
      <c r="G112" s="49"/>
      <c r="M112" s="49"/>
      <c r="N112" s="49"/>
      <c r="O112" s="49"/>
      <c r="V112" s="49"/>
      <c r="W112" s="49"/>
      <c r="X112" s="49"/>
      <c r="AE112" s="49"/>
      <c r="AF112" s="49"/>
      <c r="AG112" s="49"/>
    </row>
    <row r="113" spans="7:33" s="2" customFormat="1" ht="15.75" customHeight="1" x14ac:dyDescent="0.15">
      <c r="G113" s="49"/>
      <c r="M113" s="49"/>
      <c r="N113" s="49"/>
      <c r="O113" s="49"/>
      <c r="V113" s="49"/>
      <c r="W113" s="49"/>
      <c r="X113" s="49"/>
      <c r="AE113" s="49"/>
      <c r="AF113" s="49"/>
      <c r="AG113" s="49"/>
    </row>
    <row r="114" spans="7:33" s="2" customFormat="1" ht="15.75" customHeight="1" x14ac:dyDescent="0.15">
      <c r="G114" s="49"/>
      <c r="M114" s="49"/>
      <c r="N114" s="49"/>
      <c r="O114" s="49"/>
      <c r="V114" s="49"/>
      <c r="W114" s="49"/>
      <c r="X114" s="49"/>
      <c r="AE114" s="49"/>
      <c r="AF114" s="49"/>
      <c r="AG114" s="49"/>
    </row>
    <row r="115" spans="7:33" s="2" customFormat="1" ht="15.75" customHeight="1" x14ac:dyDescent="0.15">
      <c r="G115" s="49"/>
      <c r="M115" s="49"/>
      <c r="N115" s="49"/>
      <c r="O115" s="49"/>
      <c r="V115" s="49"/>
      <c r="W115" s="49"/>
      <c r="X115" s="49"/>
      <c r="AE115" s="49"/>
      <c r="AF115" s="49"/>
      <c r="AG115" s="49"/>
    </row>
    <row r="116" spans="7:33" s="2" customFormat="1" ht="15.75" customHeight="1" x14ac:dyDescent="0.15">
      <c r="G116" s="49"/>
      <c r="M116" s="49"/>
      <c r="N116" s="49"/>
      <c r="O116" s="49"/>
      <c r="V116" s="49"/>
      <c r="W116" s="49"/>
      <c r="X116" s="49"/>
      <c r="AE116" s="49"/>
      <c r="AF116" s="49"/>
      <c r="AG116" s="49"/>
    </row>
    <row r="117" spans="7:33" s="2" customFormat="1" ht="15.75" customHeight="1" x14ac:dyDescent="0.15">
      <c r="G117" s="49"/>
      <c r="M117" s="49"/>
      <c r="N117" s="49"/>
      <c r="O117" s="49"/>
      <c r="V117" s="49"/>
      <c r="W117" s="49"/>
      <c r="X117" s="49"/>
      <c r="AE117" s="49"/>
      <c r="AF117" s="49"/>
      <c r="AG117" s="49"/>
    </row>
    <row r="118" spans="7:33" s="2" customFormat="1" ht="15.75" customHeight="1" x14ac:dyDescent="0.15">
      <c r="G118" s="49"/>
      <c r="M118" s="49"/>
      <c r="N118" s="49"/>
      <c r="O118" s="49"/>
      <c r="V118" s="49"/>
      <c r="W118" s="49"/>
      <c r="X118" s="49"/>
      <c r="AE118" s="49"/>
      <c r="AF118" s="49"/>
      <c r="AG118" s="49"/>
    </row>
    <row r="119" spans="7:33" s="2" customFormat="1" ht="15.75" customHeight="1" x14ac:dyDescent="0.15">
      <c r="G119" s="49"/>
      <c r="M119" s="49"/>
      <c r="N119" s="49"/>
      <c r="O119" s="49"/>
      <c r="V119" s="49"/>
      <c r="W119" s="49"/>
      <c r="X119" s="49"/>
      <c r="AE119" s="49"/>
      <c r="AF119" s="49"/>
      <c r="AG119" s="49"/>
    </row>
    <row r="120" spans="7:33" s="2" customFormat="1" ht="15.75" customHeight="1" x14ac:dyDescent="0.15">
      <c r="G120" s="49"/>
      <c r="M120" s="49"/>
      <c r="N120" s="49"/>
      <c r="O120" s="49"/>
      <c r="V120" s="49"/>
      <c r="W120" s="49"/>
      <c r="X120" s="49"/>
      <c r="AE120" s="49"/>
      <c r="AF120" s="49"/>
      <c r="AG120" s="49"/>
    </row>
    <row r="121" spans="7:33" s="2" customFormat="1" ht="15.75" customHeight="1" x14ac:dyDescent="0.15">
      <c r="G121" s="49"/>
      <c r="M121" s="49"/>
      <c r="N121" s="49"/>
      <c r="O121" s="49"/>
      <c r="V121" s="49"/>
      <c r="W121" s="49"/>
      <c r="X121" s="49"/>
      <c r="AE121" s="49"/>
      <c r="AF121" s="49"/>
      <c r="AG121" s="49"/>
    </row>
    <row r="122" spans="7:33" s="2" customFormat="1" ht="15.75" customHeight="1" x14ac:dyDescent="0.15">
      <c r="G122" s="49"/>
      <c r="M122" s="49"/>
      <c r="N122" s="49"/>
      <c r="O122" s="49"/>
      <c r="V122" s="49"/>
      <c r="W122" s="49"/>
      <c r="X122" s="49"/>
      <c r="AE122" s="49"/>
      <c r="AF122" s="49"/>
      <c r="AG122" s="49"/>
    </row>
    <row r="123" spans="7:33" s="2" customFormat="1" ht="15.75" customHeight="1" x14ac:dyDescent="0.15">
      <c r="G123" s="49"/>
      <c r="M123" s="49"/>
      <c r="N123" s="49"/>
      <c r="O123" s="49"/>
      <c r="V123" s="49"/>
      <c r="W123" s="49"/>
      <c r="X123" s="49"/>
      <c r="AE123" s="49"/>
      <c r="AF123" s="49"/>
      <c r="AG123" s="49"/>
    </row>
    <row r="124" spans="7:33" s="2" customFormat="1" ht="15.75" customHeight="1" x14ac:dyDescent="0.15">
      <c r="G124" s="49"/>
      <c r="M124" s="49"/>
      <c r="N124" s="49"/>
      <c r="O124" s="49"/>
      <c r="V124" s="49"/>
      <c r="W124" s="49"/>
      <c r="X124" s="49"/>
      <c r="AE124" s="49"/>
      <c r="AF124" s="49"/>
      <c r="AG124" s="49"/>
    </row>
    <row r="125" spans="7:33" s="2" customFormat="1" ht="15.75" customHeight="1" x14ac:dyDescent="0.15">
      <c r="G125" s="49"/>
      <c r="M125" s="49"/>
      <c r="N125" s="49"/>
      <c r="O125" s="49"/>
      <c r="V125" s="49"/>
      <c r="W125" s="49"/>
      <c r="X125" s="49"/>
      <c r="AE125" s="49"/>
      <c r="AF125" s="49"/>
      <c r="AG125" s="49"/>
    </row>
    <row r="126" spans="7:33" s="2" customFormat="1" ht="15.75" customHeight="1" x14ac:dyDescent="0.15">
      <c r="G126" s="49"/>
      <c r="M126" s="49"/>
      <c r="N126" s="49"/>
      <c r="O126" s="49"/>
      <c r="V126" s="49"/>
      <c r="W126" s="49"/>
      <c r="X126" s="49"/>
      <c r="AE126" s="49"/>
      <c r="AF126" s="49"/>
      <c r="AG126" s="49"/>
    </row>
    <row r="127" spans="7:33" s="2" customFormat="1" ht="15.75" customHeight="1" x14ac:dyDescent="0.15">
      <c r="G127" s="49"/>
      <c r="M127" s="49"/>
      <c r="N127" s="49"/>
      <c r="O127" s="49"/>
      <c r="V127" s="49"/>
      <c r="W127" s="49"/>
      <c r="X127" s="49"/>
      <c r="AE127" s="49"/>
      <c r="AF127" s="49"/>
      <c r="AG127" s="49"/>
    </row>
    <row r="128" spans="7:33" s="2" customFormat="1" ht="15.75" customHeight="1" x14ac:dyDescent="0.15">
      <c r="G128" s="49"/>
      <c r="M128" s="49"/>
      <c r="N128" s="49"/>
      <c r="O128" s="49"/>
      <c r="V128" s="49"/>
      <c r="W128" s="49"/>
      <c r="X128" s="49"/>
      <c r="AE128" s="49"/>
      <c r="AF128" s="49"/>
      <c r="AG128" s="49"/>
    </row>
    <row r="129" spans="7:33" s="2" customFormat="1" ht="15.75" customHeight="1" x14ac:dyDescent="0.15">
      <c r="G129" s="49"/>
      <c r="M129" s="49"/>
      <c r="N129" s="49"/>
      <c r="O129" s="49"/>
      <c r="V129" s="49"/>
      <c r="W129" s="49"/>
      <c r="X129" s="49"/>
      <c r="AE129" s="49"/>
      <c r="AF129" s="49"/>
      <c r="AG129" s="49"/>
    </row>
    <row r="130" spans="7:33" s="2" customFormat="1" ht="15.75" customHeight="1" x14ac:dyDescent="0.15">
      <c r="G130" s="49"/>
      <c r="M130" s="49"/>
      <c r="N130" s="49"/>
      <c r="O130" s="49"/>
      <c r="V130" s="49"/>
      <c r="W130" s="49"/>
      <c r="X130" s="49"/>
      <c r="AE130" s="49"/>
      <c r="AF130" s="49"/>
      <c r="AG130" s="49"/>
    </row>
    <row r="131" spans="7:33" s="2" customFormat="1" ht="15.75" customHeight="1" x14ac:dyDescent="0.15">
      <c r="G131" s="49"/>
      <c r="M131" s="49"/>
      <c r="N131" s="49"/>
      <c r="O131" s="49"/>
      <c r="V131" s="49"/>
      <c r="W131" s="49"/>
      <c r="X131" s="49"/>
      <c r="AE131" s="49"/>
      <c r="AF131" s="49"/>
      <c r="AG131" s="49"/>
    </row>
    <row r="132" spans="7:33" s="2" customFormat="1" ht="15.75" customHeight="1" x14ac:dyDescent="0.15">
      <c r="G132" s="49"/>
      <c r="M132" s="49"/>
      <c r="N132" s="49"/>
      <c r="O132" s="49"/>
      <c r="V132" s="49"/>
      <c r="W132" s="49"/>
      <c r="X132" s="49"/>
      <c r="AE132" s="49"/>
      <c r="AF132" s="49"/>
      <c r="AG132" s="49"/>
    </row>
    <row r="133" spans="7:33" s="2" customFormat="1" ht="15.75" customHeight="1" x14ac:dyDescent="0.15">
      <c r="G133" s="49"/>
      <c r="M133" s="49"/>
      <c r="N133" s="49"/>
      <c r="O133" s="49"/>
      <c r="V133" s="49"/>
      <c r="W133" s="49"/>
      <c r="X133" s="49"/>
      <c r="AE133" s="49"/>
      <c r="AF133" s="49"/>
      <c r="AG133" s="49"/>
    </row>
    <row r="134" spans="7:33" s="2" customFormat="1" ht="15.75" customHeight="1" x14ac:dyDescent="0.15">
      <c r="G134" s="49"/>
      <c r="M134" s="49"/>
      <c r="N134" s="49"/>
      <c r="O134" s="49"/>
      <c r="V134" s="49"/>
      <c r="W134" s="49"/>
      <c r="X134" s="49"/>
      <c r="AE134" s="49"/>
      <c r="AF134" s="49"/>
      <c r="AG134" s="49"/>
    </row>
    <row r="135" spans="7:33" s="2" customFormat="1" ht="15.75" customHeight="1" x14ac:dyDescent="0.15">
      <c r="G135" s="49"/>
      <c r="M135" s="49"/>
      <c r="N135" s="49"/>
      <c r="O135" s="49"/>
      <c r="V135" s="49"/>
      <c r="W135" s="49"/>
      <c r="X135" s="49"/>
      <c r="AE135" s="49"/>
      <c r="AF135" s="49"/>
      <c r="AG135" s="49"/>
    </row>
    <row r="136" spans="7:33" s="2" customFormat="1" ht="15.75" customHeight="1" x14ac:dyDescent="0.15">
      <c r="G136" s="49"/>
      <c r="M136" s="49"/>
      <c r="N136" s="49"/>
      <c r="O136" s="49"/>
      <c r="V136" s="49"/>
      <c r="W136" s="49"/>
      <c r="X136" s="49"/>
      <c r="AE136" s="49"/>
      <c r="AF136" s="49"/>
      <c r="AG136" s="49"/>
    </row>
    <row r="137" spans="7:33" s="2" customFormat="1" ht="15.75" customHeight="1" x14ac:dyDescent="0.15">
      <c r="G137" s="49"/>
      <c r="M137" s="49"/>
      <c r="N137" s="49"/>
      <c r="O137" s="49"/>
      <c r="V137" s="49"/>
      <c r="W137" s="49"/>
      <c r="X137" s="49"/>
      <c r="AE137" s="49"/>
      <c r="AF137" s="49"/>
      <c r="AG137" s="49"/>
    </row>
    <row r="138" spans="7:33" s="2" customFormat="1" ht="15.75" customHeight="1" x14ac:dyDescent="0.15">
      <c r="G138" s="49"/>
      <c r="M138" s="49"/>
      <c r="N138" s="49"/>
      <c r="O138" s="49"/>
      <c r="V138" s="49"/>
      <c r="W138" s="49"/>
      <c r="X138" s="49"/>
      <c r="AE138" s="49"/>
      <c r="AF138" s="49"/>
      <c r="AG138" s="49"/>
    </row>
    <row r="139" spans="7:33" s="2" customFormat="1" ht="15.75" customHeight="1" x14ac:dyDescent="0.15">
      <c r="G139" s="49"/>
      <c r="M139" s="49"/>
      <c r="N139" s="49"/>
      <c r="O139" s="49"/>
      <c r="V139" s="49"/>
      <c r="W139" s="49"/>
      <c r="X139" s="49"/>
      <c r="AE139" s="49"/>
      <c r="AF139" s="49"/>
      <c r="AG139" s="49"/>
    </row>
    <row r="140" spans="7:33" s="2" customFormat="1" ht="15.75" customHeight="1" x14ac:dyDescent="0.15">
      <c r="G140" s="49"/>
      <c r="M140" s="49"/>
      <c r="N140" s="49"/>
      <c r="O140" s="49"/>
      <c r="V140" s="49"/>
      <c r="W140" s="49"/>
      <c r="X140" s="49"/>
      <c r="AE140" s="49"/>
      <c r="AF140" s="49"/>
      <c r="AG140" s="49"/>
    </row>
    <row r="141" spans="7:33" s="2" customFormat="1" ht="15.75" customHeight="1" x14ac:dyDescent="0.15">
      <c r="G141" s="49"/>
      <c r="M141" s="49"/>
      <c r="N141" s="49"/>
      <c r="O141" s="49"/>
      <c r="V141" s="49"/>
      <c r="W141" s="49"/>
      <c r="X141" s="49"/>
      <c r="AE141" s="49"/>
      <c r="AF141" s="49"/>
      <c r="AG141" s="49"/>
    </row>
    <row r="142" spans="7:33" s="2" customFormat="1" ht="15.75" customHeight="1" x14ac:dyDescent="0.15">
      <c r="G142" s="49"/>
      <c r="M142" s="49"/>
      <c r="N142" s="49"/>
      <c r="O142" s="49"/>
      <c r="V142" s="49"/>
      <c r="W142" s="49"/>
      <c r="X142" s="49"/>
      <c r="AE142" s="49"/>
      <c r="AF142" s="49"/>
      <c r="AG142" s="49"/>
    </row>
    <row r="143" spans="7:33" s="2" customFormat="1" ht="15.75" customHeight="1" x14ac:dyDescent="0.15">
      <c r="G143" s="49"/>
      <c r="M143" s="49"/>
      <c r="N143" s="49"/>
      <c r="O143" s="49"/>
      <c r="V143" s="49"/>
      <c r="W143" s="49"/>
      <c r="X143" s="49"/>
      <c r="AE143" s="49"/>
      <c r="AF143" s="49"/>
      <c r="AG143" s="49"/>
    </row>
    <row r="144" spans="7:33" s="2" customFormat="1" ht="15.75" customHeight="1" x14ac:dyDescent="0.15">
      <c r="G144" s="49"/>
      <c r="M144" s="49"/>
      <c r="N144" s="49"/>
      <c r="O144" s="49"/>
      <c r="V144" s="49"/>
      <c r="W144" s="49"/>
      <c r="X144" s="49"/>
      <c r="AE144" s="49"/>
      <c r="AF144" s="49"/>
      <c r="AG144" s="49"/>
    </row>
    <row r="145" spans="7:33" s="2" customFormat="1" ht="15.75" customHeight="1" x14ac:dyDescent="0.15">
      <c r="G145" s="49"/>
      <c r="M145" s="49"/>
      <c r="N145" s="49"/>
      <c r="O145" s="49"/>
      <c r="V145" s="49"/>
      <c r="W145" s="49"/>
      <c r="X145" s="49"/>
      <c r="AE145" s="49"/>
      <c r="AF145" s="49"/>
      <c r="AG145" s="49"/>
    </row>
    <row r="146" spans="7:33" s="2" customFormat="1" ht="15.75" customHeight="1" x14ac:dyDescent="0.15">
      <c r="G146" s="49"/>
      <c r="M146" s="49"/>
      <c r="N146" s="49"/>
      <c r="O146" s="49"/>
      <c r="V146" s="49"/>
      <c r="W146" s="49"/>
      <c r="X146" s="49"/>
      <c r="AE146" s="49"/>
      <c r="AF146" s="49"/>
      <c r="AG146" s="49"/>
    </row>
    <row r="147" spans="7:33" s="2" customFormat="1" ht="15.75" customHeight="1" x14ac:dyDescent="0.15">
      <c r="G147" s="49"/>
      <c r="M147" s="49"/>
      <c r="N147" s="49"/>
      <c r="O147" s="49"/>
      <c r="V147" s="49"/>
      <c r="W147" s="49"/>
      <c r="X147" s="49"/>
      <c r="AE147" s="49"/>
      <c r="AF147" s="49"/>
      <c r="AG147" s="49"/>
    </row>
    <row r="148" spans="7:33" s="2" customFormat="1" ht="15.75" customHeight="1" x14ac:dyDescent="0.15">
      <c r="G148" s="49"/>
      <c r="M148" s="49"/>
      <c r="N148" s="49"/>
      <c r="O148" s="49"/>
      <c r="V148" s="49"/>
      <c r="W148" s="49"/>
      <c r="X148" s="49"/>
      <c r="AE148" s="49"/>
      <c r="AF148" s="49"/>
      <c r="AG148" s="49"/>
    </row>
    <row r="149" spans="7:33" s="2" customFormat="1" ht="15.75" customHeight="1" x14ac:dyDescent="0.15">
      <c r="G149" s="49"/>
      <c r="M149" s="49"/>
      <c r="N149" s="49"/>
      <c r="O149" s="49"/>
      <c r="V149" s="49"/>
      <c r="W149" s="49"/>
      <c r="X149" s="49"/>
      <c r="AE149" s="49"/>
      <c r="AF149" s="49"/>
      <c r="AG149" s="49"/>
    </row>
    <row r="150" spans="7:33" s="2" customFormat="1" ht="15.75" customHeight="1" x14ac:dyDescent="0.15">
      <c r="G150" s="49"/>
      <c r="M150" s="49"/>
      <c r="N150" s="49"/>
      <c r="O150" s="49"/>
      <c r="V150" s="49"/>
      <c r="W150" s="49"/>
      <c r="X150" s="49"/>
      <c r="AE150" s="49"/>
      <c r="AF150" s="49"/>
      <c r="AG150" s="49"/>
    </row>
    <row r="151" spans="7:33" s="2" customFormat="1" ht="15.75" customHeight="1" x14ac:dyDescent="0.15">
      <c r="G151" s="49"/>
      <c r="M151" s="49"/>
      <c r="N151" s="49"/>
      <c r="O151" s="49"/>
      <c r="V151" s="49"/>
      <c r="W151" s="49"/>
      <c r="X151" s="49"/>
      <c r="AE151" s="49"/>
      <c r="AF151" s="49"/>
      <c r="AG151" s="49"/>
    </row>
    <row r="152" spans="7:33" s="2" customFormat="1" ht="15.75" customHeight="1" x14ac:dyDescent="0.15">
      <c r="G152" s="49"/>
      <c r="M152" s="49"/>
      <c r="N152" s="49"/>
      <c r="O152" s="49"/>
      <c r="V152" s="49"/>
      <c r="W152" s="49"/>
      <c r="X152" s="49"/>
      <c r="AE152" s="49"/>
      <c r="AF152" s="49"/>
      <c r="AG152" s="49"/>
    </row>
    <row r="153" spans="7:33" s="2" customFormat="1" ht="15.75" customHeight="1" x14ac:dyDescent="0.15">
      <c r="G153" s="49"/>
      <c r="M153" s="49"/>
      <c r="N153" s="49"/>
      <c r="O153" s="49"/>
      <c r="V153" s="49"/>
      <c r="W153" s="49"/>
      <c r="X153" s="49"/>
      <c r="AE153" s="49"/>
      <c r="AF153" s="49"/>
      <c r="AG153" s="49"/>
    </row>
    <row r="154" spans="7:33" s="2" customFormat="1" ht="15.75" customHeight="1" x14ac:dyDescent="0.15">
      <c r="G154" s="49"/>
      <c r="M154" s="49"/>
      <c r="N154" s="49"/>
      <c r="O154" s="49"/>
      <c r="V154" s="49"/>
      <c r="W154" s="49"/>
      <c r="X154" s="49"/>
      <c r="AE154" s="49"/>
      <c r="AF154" s="49"/>
      <c r="AG154" s="49"/>
    </row>
    <row r="155" spans="7:33" s="2" customFormat="1" ht="15.75" customHeight="1" x14ac:dyDescent="0.15">
      <c r="G155" s="49"/>
      <c r="M155" s="49"/>
      <c r="N155" s="49"/>
      <c r="O155" s="49"/>
      <c r="V155" s="49"/>
      <c r="W155" s="49"/>
      <c r="X155" s="49"/>
      <c r="AE155" s="49"/>
      <c r="AF155" s="49"/>
      <c r="AG155" s="49"/>
    </row>
    <row r="156" spans="7:33" s="2" customFormat="1" ht="15.75" customHeight="1" x14ac:dyDescent="0.15">
      <c r="G156" s="49"/>
      <c r="M156" s="49"/>
      <c r="N156" s="49"/>
      <c r="O156" s="49"/>
      <c r="V156" s="49"/>
      <c r="W156" s="49"/>
      <c r="X156" s="49"/>
      <c r="AE156" s="49"/>
      <c r="AF156" s="49"/>
      <c r="AG156" s="49"/>
    </row>
    <row r="157" spans="7:33" s="2" customFormat="1" ht="15.75" customHeight="1" x14ac:dyDescent="0.15">
      <c r="G157" s="49"/>
      <c r="M157" s="49"/>
      <c r="N157" s="49"/>
      <c r="O157" s="49"/>
      <c r="V157" s="49"/>
      <c r="W157" s="49"/>
      <c r="X157" s="49"/>
      <c r="AE157" s="49"/>
      <c r="AF157" s="49"/>
      <c r="AG157" s="49"/>
    </row>
    <row r="158" spans="7:33" s="2" customFormat="1" ht="15.75" customHeight="1" x14ac:dyDescent="0.15">
      <c r="G158" s="49"/>
      <c r="M158" s="49"/>
      <c r="N158" s="49"/>
      <c r="O158" s="49"/>
      <c r="V158" s="49"/>
      <c r="W158" s="49"/>
      <c r="X158" s="49"/>
      <c r="AE158" s="49"/>
      <c r="AF158" s="49"/>
      <c r="AG158" s="49"/>
    </row>
    <row r="159" spans="7:33" s="2" customFormat="1" ht="15.75" customHeight="1" x14ac:dyDescent="0.15">
      <c r="G159" s="49"/>
      <c r="M159" s="49"/>
      <c r="N159" s="49"/>
      <c r="O159" s="49"/>
      <c r="V159" s="49"/>
      <c r="W159" s="49"/>
      <c r="X159" s="49"/>
      <c r="AE159" s="49"/>
      <c r="AF159" s="49"/>
      <c r="AG159" s="49"/>
    </row>
    <row r="160" spans="7:33" s="2" customFormat="1" ht="15.75" customHeight="1" x14ac:dyDescent="0.15">
      <c r="G160" s="49"/>
      <c r="M160" s="49"/>
      <c r="N160" s="49"/>
      <c r="O160" s="49"/>
      <c r="V160" s="49"/>
      <c r="W160" s="49"/>
      <c r="X160" s="49"/>
      <c r="AE160" s="49"/>
      <c r="AF160" s="49"/>
      <c r="AG160" s="49"/>
    </row>
    <row r="161" spans="7:33" s="2" customFormat="1" ht="15.75" customHeight="1" x14ac:dyDescent="0.15">
      <c r="G161" s="49"/>
      <c r="M161" s="49"/>
      <c r="N161" s="49"/>
      <c r="O161" s="49"/>
      <c r="V161" s="49"/>
      <c r="W161" s="49"/>
      <c r="X161" s="49"/>
      <c r="AE161" s="49"/>
      <c r="AF161" s="49"/>
      <c r="AG161" s="49"/>
    </row>
    <row r="162" spans="7:33" s="2" customFormat="1" ht="15.75" customHeight="1" x14ac:dyDescent="0.15">
      <c r="G162" s="49"/>
      <c r="M162" s="49"/>
      <c r="N162" s="49"/>
      <c r="O162" s="49"/>
      <c r="V162" s="49"/>
      <c r="W162" s="49"/>
      <c r="X162" s="49"/>
      <c r="AE162" s="49"/>
      <c r="AF162" s="49"/>
      <c r="AG162" s="49"/>
    </row>
    <row r="163" spans="7:33" s="2" customFormat="1" ht="15.75" customHeight="1" x14ac:dyDescent="0.15">
      <c r="G163" s="49"/>
      <c r="M163" s="49"/>
      <c r="N163" s="49"/>
      <c r="O163" s="49"/>
      <c r="V163" s="49"/>
      <c r="W163" s="49"/>
      <c r="X163" s="49"/>
      <c r="AE163" s="49"/>
      <c r="AF163" s="49"/>
      <c r="AG163" s="49"/>
    </row>
    <row r="164" spans="7:33" s="2" customFormat="1" ht="15.75" customHeight="1" x14ac:dyDescent="0.15">
      <c r="G164" s="49"/>
      <c r="M164" s="49"/>
      <c r="N164" s="49"/>
      <c r="O164" s="49"/>
      <c r="V164" s="49"/>
      <c r="W164" s="49"/>
      <c r="X164" s="49"/>
      <c r="AE164" s="49"/>
      <c r="AF164" s="49"/>
      <c r="AG164" s="49"/>
    </row>
    <row r="165" spans="7:33" s="2" customFormat="1" ht="15.75" customHeight="1" x14ac:dyDescent="0.15">
      <c r="G165" s="49"/>
      <c r="M165" s="49"/>
      <c r="N165" s="49"/>
      <c r="O165" s="49"/>
      <c r="V165" s="49"/>
      <c r="W165" s="49"/>
      <c r="X165" s="49"/>
      <c r="AE165" s="49"/>
      <c r="AF165" s="49"/>
      <c r="AG165" s="49"/>
    </row>
    <row r="166" spans="7:33" s="2" customFormat="1" ht="15.75" customHeight="1" x14ac:dyDescent="0.15">
      <c r="G166" s="49"/>
      <c r="M166" s="49"/>
      <c r="N166" s="49"/>
      <c r="O166" s="49"/>
      <c r="V166" s="49"/>
      <c r="W166" s="49"/>
      <c r="X166" s="49"/>
      <c r="AE166" s="49"/>
      <c r="AF166" s="49"/>
      <c r="AG166" s="49"/>
    </row>
    <row r="167" spans="7:33" s="2" customFormat="1" ht="15.75" customHeight="1" x14ac:dyDescent="0.15">
      <c r="G167" s="49"/>
      <c r="M167" s="49"/>
      <c r="N167" s="49"/>
      <c r="O167" s="49"/>
      <c r="V167" s="49"/>
      <c r="W167" s="49"/>
      <c r="X167" s="49"/>
      <c r="AE167" s="49"/>
      <c r="AF167" s="49"/>
      <c r="AG167" s="49"/>
    </row>
    <row r="168" spans="7:33" s="2" customFormat="1" ht="15.75" customHeight="1" x14ac:dyDescent="0.15">
      <c r="G168" s="49"/>
      <c r="M168" s="49"/>
      <c r="N168" s="49"/>
      <c r="O168" s="49"/>
      <c r="V168" s="49"/>
      <c r="W168" s="49"/>
      <c r="X168" s="49"/>
      <c r="AE168" s="49"/>
      <c r="AF168" s="49"/>
      <c r="AG168" s="49"/>
    </row>
    <row r="169" spans="7:33" s="2" customFormat="1" ht="15.75" customHeight="1" x14ac:dyDescent="0.15">
      <c r="G169" s="49"/>
      <c r="M169" s="49"/>
      <c r="N169" s="49"/>
      <c r="O169" s="49"/>
      <c r="V169" s="49"/>
      <c r="W169" s="49"/>
      <c r="X169" s="49"/>
      <c r="AE169" s="49"/>
      <c r="AF169" s="49"/>
      <c r="AG169" s="49"/>
    </row>
    <row r="170" spans="7:33" s="2" customFormat="1" ht="15.75" customHeight="1" x14ac:dyDescent="0.15">
      <c r="G170" s="49"/>
      <c r="M170" s="49"/>
      <c r="N170" s="49"/>
      <c r="O170" s="49"/>
      <c r="V170" s="49"/>
      <c r="W170" s="49"/>
      <c r="X170" s="49"/>
      <c r="AE170" s="49"/>
      <c r="AF170" s="49"/>
      <c r="AG170" s="49"/>
    </row>
    <row r="171" spans="7:33" s="2" customFormat="1" ht="15.75" customHeight="1" x14ac:dyDescent="0.15">
      <c r="G171" s="49"/>
      <c r="M171" s="49"/>
      <c r="N171" s="49"/>
      <c r="O171" s="49"/>
      <c r="V171" s="49"/>
      <c r="W171" s="49"/>
      <c r="X171" s="49"/>
      <c r="AE171" s="49"/>
      <c r="AF171" s="49"/>
      <c r="AG171" s="49"/>
    </row>
    <row r="172" spans="7:33" s="2" customFormat="1" ht="15.75" customHeight="1" x14ac:dyDescent="0.15">
      <c r="G172" s="49"/>
      <c r="M172" s="49"/>
      <c r="N172" s="49"/>
      <c r="O172" s="49"/>
      <c r="V172" s="49"/>
      <c r="W172" s="49"/>
      <c r="X172" s="49"/>
      <c r="AE172" s="49"/>
      <c r="AF172" s="49"/>
      <c r="AG172" s="49"/>
    </row>
    <row r="173" spans="7:33" s="2" customFormat="1" ht="15.75" customHeight="1" x14ac:dyDescent="0.15">
      <c r="G173" s="49"/>
      <c r="M173" s="49"/>
      <c r="N173" s="49"/>
      <c r="O173" s="49"/>
      <c r="V173" s="49"/>
      <c r="W173" s="49"/>
      <c r="X173" s="49"/>
      <c r="AE173" s="49"/>
      <c r="AF173" s="49"/>
      <c r="AG173" s="49"/>
    </row>
    <row r="174" spans="7:33" s="2" customFormat="1" ht="15.75" customHeight="1" x14ac:dyDescent="0.15">
      <c r="G174" s="49"/>
      <c r="M174" s="49"/>
      <c r="N174" s="49"/>
      <c r="O174" s="49"/>
      <c r="V174" s="49"/>
      <c r="W174" s="49"/>
      <c r="X174" s="49"/>
      <c r="AE174" s="49"/>
      <c r="AF174" s="49"/>
      <c r="AG174" s="49"/>
    </row>
    <row r="175" spans="7:33" s="2" customFormat="1" ht="15.75" customHeight="1" x14ac:dyDescent="0.15">
      <c r="G175" s="49"/>
      <c r="M175" s="49"/>
      <c r="N175" s="49"/>
      <c r="O175" s="49"/>
      <c r="V175" s="49"/>
      <c r="W175" s="49"/>
      <c r="X175" s="49"/>
      <c r="AE175" s="49"/>
      <c r="AF175" s="49"/>
      <c r="AG175" s="49"/>
    </row>
    <row r="176" spans="7:33" s="2" customFormat="1" ht="15.75" customHeight="1" x14ac:dyDescent="0.15">
      <c r="G176" s="49"/>
      <c r="M176" s="49"/>
      <c r="N176" s="49"/>
      <c r="O176" s="49"/>
      <c r="V176" s="49"/>
      <c r="W176" s="49"/>
      <c r="X176" s="49"/>
      <c r="AE176" s="49"/>
      <c r="AF176" s="49"/>
      <c r="AG176" s="49"/>
    </row>
    <row r="177" spans="7:33" s="2" customFormat="1" ht="15.75" customHeight="1" x14ac:dyDescent="0.15">
      <c r="G177" s="49"/>
      <c r="M177" s="49"/>
      <c r="N177" s="49"/>
      <c r="O177" s="49"/>
      <c r="V177" s="49"/>
      <c r="W177" s="49"/>
      <c r="X177" s="49"/>
      <c r="AE177" s="49"/>
      <c r="AF177" s="49"/>
      <c r="AG177" s="49"/>
    </row>
    <row r="178" spans="7:33" s="2" customFormat="1" ht="15.75" customHeight="1" x14ac:dyDescent="0.15">
      <c r="G178" s="49"/>
      <c r="M178" s="49"/>
      <c r="N178" s="49"/>
      <c r="O178" s="49"/>
      <c r="V178" s="49"/>
      <c r="W178" s="49"/>
      <c r="X178" s="49"/>
      <c r="AE178" s="49"/>
      <c r="AF178" s="49"/>
      <c r="AG178" s="49"/>
    </row>
    <row r="179" spans="7:33" s="2" customFormat="1" ht="15.75" customHeight="1" x14ac:dyDescent="0.15">
      <c r="G179" s="49"/>
      <c r="M179" s="49"/>
      <c r="N179" s="49"/>
      <c r="O179" s="49"/>
      <c r="V179" s="49"/>
      <c r="W179" s="49"/>
      <c r="X179" s="49"/>
      <c r="AE179" s="49"/>
      <c r="AF179" s="49"/>
      <c r="AG179" s="49"/>
    </row>
    <row r="180" spans="7:33" s="2" customFormat="1" ht="15.75" customHeight="1" x14ac:dyDescent="0.15">
      <c r="G180" s="49"/>
      <c r="M180" s="49"/>
      <c r="N180" s="49"/>
      <c r="O180" s="49"/>
      <c r="V180" s="49"/>
      <c r="W180" s="49"/>
      <c r="X180" s="49"/>
      <c r="AE180" s="49"/>
      <c r="AF180" s="49"/>
      <c r="AG180" s="49"/>
    </row>
    <row r="181" spans="7:33" s="2" customFormat="1" ht="15.75" customHeight="1" x14ac:dyDescent="0.15">
      <c r="G181" s="49"/>
      <c r="M181" s="49"/>
      <c r="N181" s="49"/>
      <c r="O181" s="49"/>
      <c r="V181" s="49"/>
      <c r="W181" s="49"/>
      <c r="X181" s="49"/>
      <c r="AE181" s="49"/>
      <c r="AF181" s="49"/>
      <c r="AG181" s="49"/>
    </row>
    <row r="182" spans="7:33" s="2" customFormat="1" ht="15.75" customHeight="1" x14ac:dyDescent="0.15">
      <c r="G182" s="49"/>
      <c r="M182" s="49"/>
      <c r="N182" s="49"/>
      <c r="O182" s="49"/>
      <c r="V182" s="49"/>
      <c r="W182" s="49"/>
      <c r="X182" s="49"/>
      <c r="AE182" s="49"/>
      <c r="AF182" s="49"/>
      <c r="AG182" s="49"/>
    </row>
    <row r="183" spans="7:33" s="2" customFormat="1" ht="15.75" customHeight="1" x14ac:dyDescent="0.15">
      <c r="G183" s="49"/>
      <c r="M183" s="49"/>
      <c r="N183" s="49"/>
      <c r="O183" s="49"/>
      <c r="V183" s="49"/>
      <c r="W183" s="49"/>
      <c r="X183" s="49"/>
      <c r="AE183" s="49"/>
      <c r="AF183" s="49"/>
      <c r="AG183" s="49"/>
    </row>
    <row r="184" spans="7:33" s="2" customFormat="1" ht="15.75" customHeight="1" x14ac:dyDescent="0.15">
      <c r="G184" s="49"/>
      <c r="M184" s="49"/>
      <c r="N184" s="49"/>
      <c r="O184" s="49"/>
      <c r="V184" s="49"/>
      <c r="W184" s="49"/>
      <c r="X184" s="49"/>
      <c r="AE184" s="49"/>
      <c r="AF184" s="49"/>
      <c r="AG184" s="49"/>
    </row>
    <row r="185" spans="7:33" s="2" customFormat="1" ht="15.75" customHeight="1" x14ac:dyDescent="0.15">
      <c r="G185" s="49"/>
      <c r="M185" s="49"/>
      <c r="N185" s="49"/>
      <c r="O185" s="49"/>
      <c r="V185" s="49"/>
      <c r="W185" s="49"/>
      <c r="X185" s="49"/>
      <c r="AE185" s="49"/>
      <c r="AF185" s="49"/>
      <c r="AG185" s="49"/>
    </row>
    <row r="186" spans="7:33" s="2" customFormat="1" ht="15.75" customHeight="1" x14ac:dyDescent="0.15">
      <c r="G186" s="49"/>
      <c r="M186" s="49"/>
      <c r="N186" s="49"/>
      <c r="O186" s="49"/>
      <c r="V186" s="49"/>
      <c r="W186" s="49"/>
      <c r="X186" s="49"/>
      <c r="AE186" s="49"/>
      <c r="AF186" s="49"/>
      <c r="AG186" s="49"/>
    </row>
    <row r="187" spans="7:33" s="2" customFormat="1" ht="15.75" customHeight="1" x14ac:dyDescent="0.15">
      <c r="G187" s="49"/>
      <c r="M187" s="49"/>
      <c r="N187" s="49"/>
      <c r="O187" s="49"/>
      <c r="V187" s="49"/>
      <c r="W187" s="49"/>
      <c r="X187" s="49"/>
      <c r="AE187" s="49"/>
      <c r="AF187" s="49"/>
      <c r="AG187" s="49"/>
    </row>
    <row r="188" spans="7:33" s="2" customFormat="1" ht="15.75" customHeight="1" x14ac:dyDescent="0.15">
      <c r="G188" s="49"/>
      <c r="M188" s="49"/>
      <c r="N188" s="49"/>
      <c r="O188" s="49"/>
      <c r="V188" s="49"/>
      <c r="W188" s="49"/>
      <c r="X188" s="49"/>
      <c r="AE188" s="49"/>
      <c r="AF188" s="49"/>
      <c r="AG188" s="49"/>
    </row>
    <row r="189" spans="7:33" s="2" customFormat="1" ht="15.75" customHeight="1" x14ac:dyDescent="0.15">
      <c r="G189" s="49"/>
      <c r="M189" s="49"/>
      <c r="N189" s="49"/>
      <c r="O189" s="49"/>
      <c r="V189" s="49"/>
      <c r="W189" s="49"/>
      <c r="X189" s="49"/>
      <c r="AE189" s="49"/>
      <c r="AF189" s="49"/>
      <c r="AG189" s="49"/>
    </row>
    <row r="190" spans="7:33" s="2" customFormat="1" ht="15.75" customHeight="1" x14ac:dyDescent="0.15">
      <c r="G190" s="49"/>
      <c r="M190" s="49"/>
      <c r="N190" s="49"/>
      <c r="O190" s="49"/>
      <c r="V190" s="49"/>
      <c r="W190" s="49"/>
      <c r="X190" s="49"/>
      <c r="AE190" s="49"/>
      <c r="AF190" s="49"/>
      <c r="AG190" s="49"/>
    </row>
    <row r="191" spans="7:33" s="2" customFormat="1" ht="15.75" customHeight="1" x14ac:dyDescent="0.15">
      <c r="G191" s="49"/>
      <c r="M191" s="49"/>
      <c r="N191" s="49"/>
      <c r="O191" s="49"/>
      <c r="V191" s="49"/>
      <c r="W191" s="49"/>
      <c r="X191" s="49"/>
      <c r="AE191" s="49"/>
      <c r="AF191" s="49"/>
      <c r="AG191" s="49"/>
    </row>
    <row r="192" spans="7:33" s="2" customFormat="1" ht="15.75" customHeight="1" x14ac:dyDescent="0.15">
      <c r="G192" s="49"/>
      <c r="M192" s="49"/>
      <c r="N192" s="49"/>
      <c r="O192" s="49"/>
      <c r="V192" s="49"/>
      <c r="W192" s="49"/>
      <c r="X192" s="49"/>
      <c r="AE192" s="49"/>
      <c r="AF192" s="49"/>
      <c r="AG192" s="49"/>
    </row>
    <row r="193" spans="7:33" s="2" customFormat="1" ht="15.75" customHeight="1" x14ac:dyDescent="0.15">
      <c r="G193" s="49"/>
      <c r="M193" s="49"/>
      <c r="N193" s="49"/>
      <c r="O193" s="49"/>
      <c r="V193" s="49"/>
      <c r="W193" s="49"/>
      <c r="X193" s="49"/>
      <c r="AE193" s="49"/>
      <c r="AF193" s="49"/>
      <c r="AG193" s="49"/>
    </row>
    <row r="194" spans="7:33" s="2" customFormat="1" ht="15.75" customHeight="1" x14ac:dyDescent="0.15">
      <c r="G194" s="49"/>
      <c r="M194" s="49"/>
      <c r="N194" s="49"/>
      <c r="O194" s="49"/>
      <c r="V194" s="49"/>
      <c r="W194" s="49"/>
      <c r="X194" s="49"/>
      <c r="AE194" s="49"/>
      <c r="AF194" s="49"/>
      <c r="AG194" s="49"/>
    </row>
    <row r="195" spans="7:33" s="2" customFormat="1" ht="15.75" customHeight="1" x14ac:dyDescent="0.15">
      <c r="G195" s="49"/>
      <c r="M195" s="49"/>
      <c r="N195" s="49"/>
      <c r="O195" s="49"/>
      <c r="V195" s="49"/>
      <c r="W195" s="49"/>
      <c r="X195" s="49"/>
      <c r="AE195" s="49"/>
      <c r="AF195" s="49"/>
      <c r="AG195" s="49"/>
    </row>
    <row r="196" spans="7:33" s="2" customFormat="1" ht="15.75" customHeight="1" x14ac:dyDescent="0.15">
      <c r="G196" s="49"/>
      <c r="M196" s="49"/>
      <c r="N196" s="49"/>
      <c r="O196" s="49"/>
      <c r="V196" s="49"/>
      <c r="W196" s="49"/>
      <c r="X196" s="49"/>
      <c r="AE196" s="49"/>
      <c r="AF196" s="49"/>
      <c r="AG196" s="49"/>
    </row>
    <row r="197" spans="7:33" s="2" customFormat="1" ht="15.75" customHeight="1" x14ac:dyDescent="0.15">
      <c r="G197" s="49"/>
      <c r="M197" s="49"/>
      <c r="N197" s="49"/>
      <c r="O197" s="49"/>
      <c r="V197" s="49"/>
      <c r="W197" s="49"/>
      <c r="X197" s="49"/>
      <c r="AE197" s="49"/>
      <c r="AF197" s="49"/>
      <c r="AG197" s="49"/>
    </row>
    <row r="198" spans="7:33" s="2" customFormat="1" ht="15.75" customHeight="1" x14ac:dyDescent="0.15">
      <c r="G198" s="49"/>
      <c r="M198" s="49"/>
      <c r="N198" s="49"/>
      <c r="O198" s="49"/>
      <c r="V198" s="49"/>
      <c r="W198" s="49"/>
      <c r="X198" s="49"/>
      <c r="AE198" s="49"/>
      <c r="AF198" s="49"/>
      <c r="AG198" s="49"/>
    </row>
    <row r="199" spans="7:33" s="2" customFormat="1" ht="15.75" customHeight="1" x14ac:dyDescent="0.15">
      <c r="G199" s="49"/>
      <c r="M199" s="49"/>
      <c r="N199" s="49"/>
      <c r="O199" s="49"/>
      <c r="V199" s="49"/>
      <c r="W199" s="49"/>
      <c r="X199" s="49"/>
      <c r="AE199" s="49"/>
      <c r="AF199" s="49"/>
      <c r="AG199" s="49"/>
    </row>
    <row r="200" spans="7:33" s="2" customFormat="1" ht="15.75" customHeight="1" x14ac:dyDescent="0.15">
      <c r="G200" s="49"/>
      <c r="M200" s="49"/>
      <c r="N200" s="49"/>
      <c r="O200" s="49"/>
      <c r="V200" s="49"/>
      <c r="W200" s="49"/>
      <c r="X200" s="49"/>
      <c r="AE200" s="49"/>
      <c r="AF200" s="49"/>
      <c r="AG200" s="49"/>
    </row>
    <row r="201" spans="7:33" s="2" customFormat="1" ht="15.75" customHeight="1" x14ac:dyDescent="0.15">
      <c r="G201" s="49"/>
      <c r="M201" s="49"/>
      <c r="N201" s="49"/>
      <c r="O201" s="49"/>
      <c r="V201" s="49"/>
      <c r="W201" s="49"/>
      <c r="X201" s="49"/>
      <c r="AE201" s="49"/>
      <c r="AF201" s="49"/>
      <c r="AG201" s="49"/>
    </row>
    <row r="202" spans="7:33" s="2" customFormat="1" ht="15.75" customHeight="1" x14ac:dyDescent="0.15">
      <c r="G202" s="49"/>
      <c r="M202" s="49"/>
      <c r="N202" s="49"/>
      <c r="O202" s="49"/>
      <c r="V202" s="49"/>
      <c r="W202" s="49"/>
      <c r="X202" s="49"/>
      <c r="AE202" s="49"/>
      <c r="AF202" s="49"/>
      <c r="AG202" s="49"/>
    </row>
    <row r="203" spans="7:33" s="2" customFormat="1" ht="15.75" customHeight="1" x14ac:dyDescent="0.15">
      <c r="G203" s="49"/>
      <c r="M203" s="49"/>
      <c r="N203" s="49"/>
      <c r="O203" s="49"/>
      <c r="V203" s="49"/>
      <c r="W203" s="49"/>
      <c r="X203" s="49"/>
      <c r="AE203" s="49"/>
      <c r="AF203" s="49"/>
      <c r="AG203" s="49"/>
    </row>
    <row r="204" spans="7:33" s="2" customFormat="1" ht="15.75" customHeight="1" x14ac:dyDescent="0.15">
      <c r="G204" s="49"/>
      <c r="M204" s="49"/>
      <c r="N204" s="49"/>
      <c r="O204" s="49"/>
      <c r="V204" s="49"/>
      <c r="W204" s="49"/>
      <c r="X204" s="49"/>
      <c r="AE204" s="49"/>
      <c r="AF204" s="49"/>
      <c r="AG204" s="49"/>
    </row>
    <row r="205" spans="7:33" s="2" customFormat="1" ht="15.75" customHeight="1" x14ac:dyDescent="0.15">
      <c r="G205" s="49"/>
      <c r="M205" s="49"/>
      <c r="N205" s="49"/>
      <c r="O205" s="49"/>
      <c r="V205" s="49"/>
      <c r="W205" s="49"/>
      <c r="X205" s="49"/>
      <c r="AE205" s="49"/>
      <c r="AF205" s="49"/>
      <c r="AG205" s="49"/>
    </row>
    <row r="206" spans="7:33" s="2" customFormat="1" ht="15.75" customHeight="1" x14ac:dyDescent="0.15">
      <c r="G206" s="49"/>
      <c r="M206" s="49"/>
      <c r="N206" s="49"/>
      <c r="O206" s="49"/>
      <c r="V206" s="49"/>
      <c r="W206" s="49"/>
      <c r="X206" s="49"/>
      <c r="AE206" s="49"/>
      <c r="AF206" s="49"/>
      <c r="AG206" s="49"/>
    </row>
    <row r="207" spans="7:33" s="2" customFormat="1" ht="15.75" customHeight="1" x14ac:dyDescent="0.15">
      <c r="G207" s="49"/>
      <c r="M207" s="49"/>
      <c r="N207" s="49"/>
      <c r="O207" s="49"/>
      <c r="V207" s="49"/>
      <c r="W207" s="49"/>
      <c r="X207" s="49"/>
      <c r="AE207" s="49"/>
      <c r="AF207" s="49"/>
      <c r="AG207" s="49"/>
    </row>
    <row r="208" spans="7:33" s="2" customFormat="1" ht="15.75" customHeight="1" x14ac:dyDescent="0.15">
      <c r="G208" s="49"/>
      <c r="M208" s="49"/>
      <c r="N208" s="49"/>
      <c r="O208" s="49"/>
      <c r="V208" s="49"/>
      <c r="W208" s="49"/>
      <c r="X208" s="49"/>
      <c r="AE208" s="49"/>
      <c r="AF208" s="49"/>
      <c r="AG208" s="49"/>
    </row>
    <row r="209" spans="7:33" s="2" customFormat="1" ht="15.75" customHeight="1" x14ac:dyDescent="0.15">
      <c r="G209" s="49"/>
      <c r="M209" s="49"/>
      <c r="N209" s="49"/>
      <c r="O209" s="49"/>
      <c r="V209" s="49"/>
      <c r="W209" s="49"/>
      <c r="X209" s="49"/>
      <c r="AE209" s="49"/>
      <c r="AF209" s="49"/>
      <c r="AG209" s="49"/>
    </row>
    <row r="210" spans="7:33" s="2" customFormat="1" ht="15.75" customHeight="1" x14ac:dyDescent="0.15">
      <c r="G210" s="49"/>
      <c r="M210" s="49"/>
      <c r="N210" s="49"/>
      <c r="O210" s="49"/>
      <c r="V210" s="49"/>
      <c r="W210" s="49"/>
      <c r="X210" s="49"/>
      <c r="AE210" s="49"/>
      <c r="AF210" s="49"/>
      <c r="AG210" s="49"/>
    </row>
    <row r="211" spans="7:33" s="2" customFormat="1" ht="15.75" customHeight="1" x14ac:dyDescent="0.15">
      <c r="G211" s="49"/>
      <c r="M211" s="49"/>
      <c r="N211" s="49"/>
      <c r="O211" s="49"/>
      <c r="V211" s="49"/>
      <c r="W211" s="49"/>
      <c r="X211" s="49"/>
      <c r="AE211" s="49"/>
      <c r="AF211" s="49"/>
      <c r="AG211" s="49"/>
    </row>
    <row r="212" spans="7:33" s="2" customFormat="1" ht="15.75" customHeight="1" x14ac:dyDescent="0.15">
      <c r="G212" s="49"/>
      <c r="M212" s="49"/>
      <c r="N212" s="49"/>
      <c r="O212" s="49"/>
      <c r="V212" s="49"/>
      <c r="W212" s="49"/>
      <c r="X212" s="49"/>
      <c r="AE212" s="49"/>
      <c r="AF212" s="49"/>
      <c r="AG212" s="49"/>
    </row>
    <row r="213" spans="7:33" s="2" customFormat="1" ht="15.75" customHeight="1" x14ac:dyDescent="0.15">
      <c r="G213" s="49"/>
      <c r="M213" s="49"/>
      <c r="N213" s="49"/>
      <c r="O213" s="49"/>
      <c r="V213" s="49"/>
      <c r="W213" s="49"/>
      <c r="X213" s="49"/>
      <c r="AE213" s="49"/>
      <c r="AF213" s="49"/>
      <c r="AG213" s="49"/>
    </row>
    <row r="214" spans="7:33" s="2" customFormat="1" ht="15.75" customHeight="1" x14ac:dyDescent="0.15">
      <c r="G214" s="49"/>
      <c r="M214" s="49"/>
      <c r="N214" s="49"/>
      <c r="O214" s="49"/>
      <c r="V214" s="49"/>
      <c r="W214" s="49"/>
      <c r="X214" s="49"/>
      <c r="AE214" s="49"/>
      <c r="AF214" s="49"/>
      <c r="AG214" s="49"/>
    </row>
    <row r="215" spans="7:33" s="2" customFormat="1" ht="15.75" customHeight="1" x14ac:dyDescent="0.15">
      <c r="G215" s="49"/>
      <c r="M215" s="49"/>
      <c r="N215" s="49"/>
      <c r="O215" s="49"/>
      <c r="V215" s="49"/>
      <c r="W215" s="49"/>
      <c r="X215" s="49"/>
      <c r="AE215" s="49"/>
      <c r="AF215" s="49"/>
      <c r="AG215" s="49"/>
    </row>
    <row r="216" spans="7:33" s="2" customFormat="1" ht="15.75" customHeight="1" x14ac:dyDescent="0.15">
      <c r="G216" s="49"/>
      <c r="M216" s="49"/>
      <c r="N216" s="49"/>
      <c r="O216" s="49"/>
      <c r="V216" s="49"/>
      <c r="W216" s="49"/>
      <c r="X216" s="49"/>
      <c r="AE216" s="49"/>
      <c r="AF216" s="49"/>
      <c r="AG216" s="49"/>
    </row>
    <row r="217" spans="7:33" s="2" customFormat="1" ht="15.75" customHeight="1" x14ac:dyDescent="0.15">
      <c r="G217" s="49"/>
      <c r="M217" s="49"/>
      <c r="N217" s="49"/>
      <c r="O217" s="49"/>
      <c r="V217" s="49"/>
      <c r="W217" s="49"/>
      <c r="X217" s="49"/>
      <c r="AE217" s="49"/>
      <c r="AF217" s="49"/>
      <c r="AG217" s="49"/>
    </row>
    <row r="218" spans="7:33" s="2" customFormat="1" ht="15.75" customHeight="1" x14ac:dyDescent="0.15">
      <c r="G218" s="49"/>
      <c r="M218" s="49"/>
      <c r="N218" s="49"/>
      <c r="O218" s="49"/>
      <c r="V218" s="49"/>
      <c r="W218" s="49"/>
      <c r="X218" s="49"/>
      <c r="AE218" s="49"/>
      <c r="AF218" s="49"/>
      <c r="AG218" s="49"/>
    </row>
    <row r="219" spans="7:33" s="2" customFormat="1" ht="15.75" customHeight="1" x14ac:dyDescent="0.15">
      <c r="G219" s="49"/>
      <c r="M219" s="49"/>
      <c r="N219" s="49"/>
      <c r="O219" s="49"/>
      <c r="V219" s="49"/>
      <c r="W219" s="49"/>
      <c r="X219" s="49"/>
      <c r="AE219" s="49"/>
      <c r="AF219" s="49"/>
      <c r="AG219" s="49"/>
    </row>
    <row r="220" spans="7:33" s="2" customFormat="1" ht="15.75" customHeight="1" x14ac:dyDescent="0.15">
      <c r="G220" s="49"/>
      <c r="M220" s="49"/>
      <c r="N220" s="49"/>
      <c r="O220" s="49"/>
      <c r="V220" s="49"/>
      <c r="W220" s="49"/>
      <c r="X220" s="49"/>
      <c r="AE220" s="49"/>
      <c r="AF220" s="49"/>
      <c r="AG220" s="49"/>
    </row>
    <row r="221" spans="7:33" s="2" customFormat="1" ht="15.75" customHeight="1" x14ac:dyDescent="0.15">
      <c r="G221" s="49"/>
      <c r="M221" s="49"/>
      <c r="N221" s="49"/>
      <c r="O221" s="49"/>
      <c r="V221" s="49"/>
      <c r="W221" s="49"/>
      <c r="X221" s="49"/>
      <c r="AE221" s="49"/>
      <c r="AF221" s="49"/>
      <c r="AG221" s="49"/>
    </row>
    <row r="222" spans="7:33" s="2" customFormat="1" ht="15.75" customHeight="1" x14ac:dyDescent="0.15">
      <c r="G222" s="49"/>
      <c r="M222" s="49"/>
      <c r="N222" s="49"/>
      <c r="O222" s="49"/>
      <c r="V222" s="49"/>
      <c r="W222" s="49"/>
      <c r="X222" s="49"/>
      <c r="AE222" s="49"/>
      <c r="AF222" s="49"/>
      <c r="AG222" s="49"/>
    </row>
    <row r="223" spans="7:33" s="2" customFormat="1" ht="15.75" customHeight="1" x14ac:dyDescent="0.15">
      <c r="G223" s="49"/>
      <c r="M223" s="49"/>
      <c r="N223" s="49"/>
      <c r="O223" s="49"/>
      <c r="V223" s="49"/>
      <c r="W223" s="49"/>
      <c r="X223" s="49"/>
      <c r="AE223" s="49"/>
      <c r="AF223" s="49"/>
      <c r="AG223" s="49"/>
    </row>
    <row r="224" spans="7:33" s="2" customFormat="1" ht="15.75" customHeight="1" x14ac:dyDescent="0.15">
      <c r="G224" s="49"/>
      <c r="M224" s="49"/>
      <c r="N224" s="49"/>
      <c r="O224" s="49"/>
      <c r="V224" s="49"/>
      <c r="W224" s="49"/>
      <c r="X224" s="49"/>
      <c r="AE224" s="49"/>
      <c r="AF224" s="49"/>
      <c r="AG224" s="49"/>
    </row>
    <row r="225" spans="7:33" s="2" customFormat="1" ht="15.75" customHeight="1" x14ac:dyDescent="0.15">
      <c r="G225" s="49"/>
      <c r="M225" s="49"/>
      <c r="N225" s="49"/>
      <c r="O225" s="49"/>
      <c r="V225" s="49"/>
      <c r="W225" s="49"/>
      <c r="X225" s="49"/>
      <c r="AE225" s="49"/>
      <c r="AF225" s="49"/>
      <c r="AG225" s="49"/>
    </row>
    <row r="226" spans="7:33" s="2" customFormat="1" ht="15.75" customHeight="1" x14ac:dyDescent="0.15">
      <c r="G226" s="49"/>
      <c r="M226" s="49"/>
      <c r="N226" s="49"/>
      <c r="O226" s="49"/>
      <c r="V226" s="49"/>
      <c r="W226" s="49"/>
      <c r="X226" s="49"/>
      <c r="AE226" s="49"/>
      <c r="AF226" s="49"/>
      <c r="AG226" s="49"/>
    </row>
    <row r="227" spans="7:33" s="2" customFormat="1" ht="15.75" customHeight="1" x14ac:dyDescent="0.15">
      <c r="G227" s="49"/>
      <c r="M227" s="49"/>
      <c r="N227" s="49"/>
      <c r="O227" s="49"/>
      <c r="V227" s="49"/>
      <c r="W227" s="49"/>
      <c r="X227" s="49"/>
      <c r="AE227" s="49"/>
      <c r="AF227" s="49"/>
      <c r="AG227" s="49"/>
    </row>
    <row r="228" spans="7:33" s="2" customFormat="1" ht="15.75" customHeight="1" x14ac:dyDescent="0.15">
      <c r="G228" s="49"/>
      <c r="M228" s="49"/>
      <c r="N228" s="49"/>
      <c r="O228" s="49"/>
      <c r="V228" s="49"/>
      <c r="W228" s="49"/>
      <c r="X228" s="49"/>
      <c r="AE228" s="49"/>
      <c r="AF228" s="49"/>
      <c r="AG228" s="49"/>
    </row>
    <row r="229" spans="7:33" s="2" customFormat="1" ht="15.75" customHeight="1" x14ac:dyDescent="0.15">
      <c r="G229" s="49"/>
      <c r="M229" s="49"/>
      <c r="N229" s="49"/>
      <c r="O229" s="49"/>
      <c r="V229" s="49"/>
      <c r="W229" s="49"/>
      <c r="X229" s="49"/>
      <c r="AE229" s="49"/>
      <c r="AF229" s="49"/>
      <c r="AG229" s="49"/>
    </row>
    <row r="230" spans="7:33" s="2" customFormat="1" ht="15.75" customHeight="1" x14ac:dyDescent="0.15">
      <c r="G230" s="49"/>
      <c r="M230" s="49"/>
      <c r="N230" s="49"/>
      <c r="O230" s="49"/>
      <c r="V230" s="49"/>
      <c r="W230" s="49"/>
      <c r="X230" s="49"/>
      <c r="AE230" s="49"/>
      <c r="AF230" s="49"/>
      <c r="AG230" s="49"/>
    </row>
    <row r="231" spans="7:33" s="2" customFormat="1" ht="15.75" customHeight="1" x14ac:dyDescent="0.15">
      <c r="G231" s="49"/>
      <c r="M231" s="49"/>
      <c r="N231" s="49"/>
      <c r="O231" s="49"/>
      <c r="V231" s="49"/>
      <c r="W231" s="49"/>
      <c r="X231" s="49"/>
      <c r="AE231" s="49"/>
      <c r="AF231" s="49"/>
      <c r="AG231" s="49"/>
    </row>
    <row r="232" spans="7:33" s="2" customFormat="1" ht="15.75" customHeight="1" x14ac:dyDescent="0.15">
      <c r="G232" s="49"/>
      <c r="M232" s="49"/>
      <c r="N232" s="49"/>
      <c r="O232" s="49"/>
      <c r="V232" s="49"/>
      <c r="W232" s="49"/>
      <c r="X232" s="49"/>
      <c r="AE232" s="49"/>
      <c r="AF232" s="49"/>
      <c r="AG232" s="49"/>
    </row>
    <row r="233" spans="7:33" s="2" customFormat="1" ht="15.75" customHeight="1" x14ac:dyDescent="0.15">
      <c r="G233" s="49"/>
      <c r="M233" s="49"/>
      <c r="N233" s="49"/>
      <c r="O233" s="49"/>
      <c r="V233" s="49"/>
      <c r="W233" s="49"/>
      <c r="X233" s="49"/>
      <c r="AE233" s="49"/>
      <c r="AF233" s="49"/>
      <c r="AG233" s="49"/>
    </row>
    <row r="234" spans="7:33" s="2" customFormat="1" ht="15.75" customHeight="1" x14ac:dyDescent="0.15">
      <c r="G234" s="49"/>
      <c r="M234" s="49"/>
      <c r="N234" s="49"/>
      <c r="O234" s="49"/>
      <c r="V234" s="49"/>
      <c r="W234" s="49"/>
      <c r="X234" s="49"/>
      <c r="AE234" s="49"/>
      <c r="AF234" s="49"/>
      <c r="AG234" s="49"/>
    </row>
    <row r="235" spans="7:33" s="2" customFormat="1" ht="15.75" customHeight="1" x14ac:dyDescent="0.15">
      <c r="G235" s="49"/>
      <c r="M235" s="49"/>
      <c r="N235" s="49"/>
      <c r="O235" s="49"/>
      <c r="V235" s="49"/>
      <c r="W235" s="49"/>
      <c r="X235" s="49"/>
      <c r="AE235" s="49"/>
      <c r="AF235" s="49"/>
      <c r="AG235" s="49"/>
    </row>
    <row r="236" spans="7:33" s="2" customFormat="1" ht="15.75" customHeight="1" x14ac:dyDescent="0.15">
      <c r="G236" s="49"/>
      <c r="M236" s="49"/>
      <c r="N236" s="49"/>
      <c r="O236" s="49"/>
      <c r="V236" s="49"/>
      <c r="W236" s="49"/>
      <c r="X236" s="49"/>
      <c r="AE236" s="49"/>
      <c r="AF236" s="49"/>
      <c r="AG236" s="49"/>
    </row>
    <row r="237" spans="7:33" s="2" customFormat="1" ht="15.75" customHeight="1" x14ac:dyDescent="0.15">
      <c r="G237" s="49"/>
      <c r="M237" s="49"/>
      <c r="N237" s="49"/>
      <c r="O237" s="49"/>
      <c r="V237" s="49"/>
      <c r="W237" s="49"/>
      <c r="X237" s="49"/>
      <c r="AE237" s="49"/>
      <c r="AF237" s="49"/>
      <c r="AG237" s="49"/>
    </row>
    <row r="238" spans="7:33" s="2" customFormat="1" ht="15.75" customHeight="1" x14ac:dyDescent="0.15">
      <c r="G238" s="49"/>
      <c r="M238" s="49"/>
      <c r="N238" s="49"/>
      <c r="O238" s="49"/>
      <c r="V238" s="49"/>
      <c r="W238" s="49"/>
      <c r="X238" s="49"/>
      <c r="AE238" s="49"/>
      <c r="AF238" s="49"/>
      <c r="AG238" s="49"/>
    </row>
    <row r="239" spans="7:33" s="2" customFormat="1" ht="15.75" customHeight="1" x14ac:dyDescent="0.15">
      <c r="G239" s="49"/>
      <c r="M239" s="49"/>
      <c r="N239" s="49"/>
      <c r="O239" s="49"/>
      <c r="V239" s="49"/>
      <c r="W239" s="49"/>
      <c r="X239" s="49"/>
      <c r="AE239" s="49"/>
      <c r="AF239" s="49"/>
      <c r="AG239" s="49"/>
    </row>
    <row r="240" spans="7:33" s="2" customFormat="1" ht="15.75" customHeight="1" x14ac:dyDescent="0.15">
      <c r="G240" s="49"/>
      <c r="M240" s="49"/>
      <c r="N240" s="49"/>
      <c r="O240" s="49"/>
      <c r="V240" s="49"/>
      <c r="W240" s="49"/>
      <c r="X240" s="49"/>
      <c r="AE240" s="49"/>
      <c r="AF240" s="49"/>
      <c r="AG240" s="49"/>
    </row>
    <row r="241" spans="7:33" s="2" customFormat="1" ht="15.75" customHeight="1" x14ac:dyDescent="0.15">
      <c r="G241" s="49"/>
      <c r="M241" s="49"/>
      <c r="N241" s="49"/>
      <c r="O241" s="49"/>
      <c r="V241" s="49"/>
      <c r="W241" s="49"/>
      <c r="X241" s="49"/>
      <c r="AE241" s="49"/>
      <c r="AF241" s="49"/>
      <c r="AG241" s="49"/>
    </row>
    <row r="242" spans="7:33" s="2" customFormat="1" ht="15.75" customHeight="1" x14ac:dyDescent="0.15">
      <c r="G242" s="49"/>
      <c r="M242" s="49"/>
      <c r="N242" s="49"/>
      <c r="O242" s="49"/>
      <c r="V242" s="49"/>
      <c r="W242" s="49"/>
      <c r="X242" s="49"/>
      <c r="AE242" s="49"/>
      <c r="AF242" s="49"/>
      <c r="AG242" s="49"/>
    </row>
    <row r="243" spans="7:33" s="2" customFormat="1" ht="15.75" customHeight="1" x14ac:dyDescent="0.15">
      <c r="G243" s="49"/>
      <c r="M243" s="49"/>
      <c r="N243" s="49"/>
      <c r="O243" s="49"/>
      <c r="V243" s="49"/>
      <c r="W243" s="49"/>
      <c r="X243" s="49"/>
      <c r="AE243" s="49"/>
      <c r="AF243" s="49"/>
      <c r="AG243" s="49"/>
    </row>
    <row r="244" spans="7:33" s="2" customFormat="1" ht="15.75" customHeight="1" x14ac:dyDescent="0.15">
      <c r="G244" s="49"/>
      <c r="M244" s="49"/>
      <c r="N244" s="49"/>
      <c r="O244" s="49"/>
      <c r="V244" s="49"/>
      <c r="W244" s="49"/>
      <c r="X244" s="49"/>
      <c r="AE244" s="49"/>
      <c r="AF244" s="49"/>
      <c r="AG244" s="49"/>
    </row>
    <row r="245" spans="7:33" s="2" customFormat="1" ht="15.75" customHeight="1" x14ac:dyDescent="0.15">
      <c r="G245" s="49"/>
      <c r="M245" s="49"/>
      <c r="N245" s="49"/>
      <c r="O245" s="49"/>
      <c r="V245" s="49"/>
      <c r="W245" s="49"/>
      <c r="X245" s="49"/>
      <c r="AE245" s="49"/>
      <c r="AF245" s="49"/>
      <c r="AG245" s="49"/>
    </row>
    <row r="246" spans="7:33" s="2" customFormat="1" ht="15.75" customHeight="1" x14ac:dyDescent="0.15">
      <c r="G246" s="49"/>
      <c r="M246" s="49"/>
      <c r="N246" s="49"/>
      <c r="O246" s="49"/>
      <c r="V246" s="49"/>
      <c r="W246" s="49"/>
      <c r="X246" s="49"/>
      <c r="AE246" s="49"/>
      <c r="AF246" s="49"/>
      <c r="AG246" s="49"/>
    </row>
    <row r="247" spans="7:33" s="2" customFormat="1" ht="15.75" customHeight="1" x14ac:dyDescent="0.15">
      <c r="G247" s="49"/>
      <c r="M247" s="49"/>
      <c r="N247" s="49"/>
      <c r="O247" s="49"/>
      <c r="V247" s="49"/>
      <c r="W247" s="49"/>
      <c r="X247" s="49"/>
      <c r="AE247" s="49"/>
      <c r="AF247" s="49"/>
      <c r="AG247" s="49"/>
    </row>
    <row r="248" spans="7:33" s="2" customFormat="1" ht="15.75" customHeight="1" x14ac:dyDescent="0.15">
      <c r="G248" s="49"/>
      <c r="M248" s="49"/>
      <c r="N248" s="49"/>
      <c r="O248" s="49"/>
      <c r="V248" s="49"/>
      <c r="W248" s="49"/>
      <c r="X248" s="49"/>
      <c r="AE248" s="49"/>
      <c r="AF248" s="49"/>
      <c r="AG248" s="49"/>
    </row>
    <row r="249" spans="7:33" s="2" customFormat="1" ht="15.75" customHeight="1" x14ac:dyDescent="0.15">
      <c r="G249" s="49"/>
      <c r="M249" s="49"/>
      <c r="N249" s="49"/>
      <c r="O249" s="49"/>
      <c r="V249" s="49"/>
      <c r="W249" s="49"/>
      <c r="X249" s="49"/>
      <c r="AE249" s="49"/>
      <c r="AF249" s="49"/>
      <c r="AG249" s="49"/>
    </row>
    <row r="250" spans="7:33" s="2" customFormat="1" ht="15.75" customHeight="1" x14ac:dyDescent="0.15">
      <c r="G250" s="49"/>
      <c r="M250" s="49"/>
      <c r="N250" s="49"/>
      <c r="O250" s="49"/>
      <c r="V250" s="49"/>
      <c r="W250" s="49"/>
      <c r="X250" s="49"/>
      <c r="AE250" s="49"/>
      <c r="AF250" s="49"/>
      <c r="AG250" s="49"/>
    </row>
    <row r="251" spans="7:33" s="2" customFormat="1" ht="15.75" customHeight="1" x14ac:dyDescent="0.15">
      <c r="G251" s="49"/>
      <c r="M251" s="49"/>
      <c r="N251" s="49"/>
      <c r="O251" s="49"/>
      <c r="V251" s="49"/>
      <c r="W251" s="49"/>
      <c r="X251" s="49"/>
      <c r="AE251" s="49"/>
      <c r="AF251" s="49"/>
      <c r="AG251" s="49"/>
    </row>
    <row r="252" spans="7:33" s="2" customFormat="1" ht="15.75" customHeight="1" x14ac:dyDescent="0.15">
      <c r="G252" s="49"/>
      <c r="M252" s="49"/>
      <c r="N252" s="49"/>
      <c r="O252" s="49"/>
      <c r="V252" s="49"/>
      <c r="W252" s="49"/>
      <c r="X252" s="49"/>
      <c r="AE252" s="49"/>
      <c r="AF252" s="49"/>
      <c r="AG252" s="49"/>
    </row>
    <row r="253" spans="7:33" s="2" customFormat="1" ht="15.75" customHeight="1" x14ac:dyDescent="0.15">
      <c r="G253" s="49"/>
      <c r="M253" s="49"/>
      <c r="N253" s="49"/>
      <c r="O253" s="49"/>
      <c r="V253" s="49"/>
      <c r="W253" s="49"/>
      <c r="X253" s="49"/>
      <c r="AE253" s="49"/>
      <c r="AF253" s="49"/>
      <c r="AG253" s="49"/>
    </row>
    <row r="254" spans="7:33" s="2" customFormat="1" ht="15.75" customHeight="1" x14ac:dyDescent="0.15">
      <c r="G254" s="49"/>
      <c r="M254" s="49"/>
      <c r="N254" s="49"/>
      <c r="O254" s="49"/>
      <c r="V254" s="49"/>
      <c r="W254" s="49"/>
      <c r="X254" s="49"/>
      <c r="AE254" s="49"/>
      <c r="AF254" s="49"/>
      <c r="AG254" s="49"/>
    </row>
    <row r="255" spans="7:33" s="2" customFormat="1" ht="15.75" customHeight="1" x14ac:dyDescent="0.15">
      <c r="G255" s="49"/>
      <c r="M255" s="49"/>
      <c r="N255" s="49"/>
      <c r="O255" s="49"/>
      <c r="V255" s="49"/>
      <c r="W255" s="49"/>
      <c r="X255" s="49"/>
      <c r="AE255" s="49"/>
      <c r="AF255" s="49"/>
      <c r="AG255" s="49"/>
    </row>
    <row r="256" spans="7:33" s="2" customFormat="1" ht="15.75" customHeight="1" x14ac:dyDescent="0.15">
      <c r="G256" s="49"/>
      <c r="M256" s="49"/>
      <c r="N256" s="49"/>
      <c r="O256" s="49"/>
      <c r="V256" s="49"/>
      <c r="W256" s="49"/>
      <c r="X256" s="49"/>
      <c r="AE256" s="49"/>
      <c r="AF256" s="49"/>
      <c r="AG256" s="49"/>
    </row>
    <row r="257" spans="7:33" s="2" customFormat="1" ht="15.75" customHeight="1" x14ac:dyDescent="0.15">
      <c r="G257" s="49"/>
      <c r="M257" s="49"/>
      <c r="N257" s="49"/>
      <c r="O257" s="49"/>
      <c r="V257" s="49"/>
      <c r="W257" s="49"/>
      <c r="X257" s="49"/>
      <c r="AE257" s="49"/>
      <c r="AF257" s="49"/>
      <c r="AG257" s="49"/>
    </row>
    <row r="258" spans="7:33" s="2" customFormat="1" ht="15.75" customHeight="1" x14ac:dyDescent="0.15">
      <c r="G258" s="49"/>
      <c r="M258" s="49"/>
      <c r="N258" s="49"/>
      <c r="O258" s="49"/>
      <c r="V258" s="49"/>
      <c r="W258" s="49"/>
      <c r="X258" s="49"/>
      <c r="AE258" s="49"/>
      <c r="AF258" s="49"/>
      <c r="AG258" s="49"/>
    </row>
    <row r="259" spans="7:33" s="2" customFormat="1" ht="15.75" customHeight="1" x14ac:dyDescent="0.15">
      <c r="G259" s="49"/>
      <c r="M259" s="49"/>
      <c r="N259" s="49"/>
      <c r="O259" s="49"/>
      <c r="V259" s="49"/>
      <c r="W259" s="49"/>
      <c r="X259" s="49"/>
      <c r="AE259" s="49"/>
      <c r="AF259" s="49"/>
      <c r="AG259" s="49"/>
    </row>
    <row r="260" spans="7:33" s="2" customFormat="1" ht="15.75" customHeight="1" x14ac:dyDescent="0.15">
      <c r="G260" s="49"/>
      <c r="M260" s="49"/>
      <c r="N260" s="49"/>
      <c r="O260" s="49"/>
      <c r="V260" s="49"/>
      <c r="W260" s="49"/>
      <c r="X260" s="49"/>
      <c r="AE260" s="49"/>
      <c r="AF260" s="49"/>
      <c r="AG260" s="49"/>
    </row>
    <row r="261" spans="7:33" s="2" customFormat="1" ht="15.75" customHeight="1" x14ac:dyDescent="0.15">
      <c r="G261" s="49"/>
      <c r="M261" s="49"/>
      <c r="N261" s="49"/>
      <c r="O261" s="49"/>
      <c r="V261" s="49"/>
      <c r="W261" s="49"/>
      <c r="X261" s="49"/>
      <c r="AE261" s="49"/>
      <c r="AF261" s="49"/>
      <c r="AG261" s="49"/>
    </row>
    <row r="262" spans="7:33" s="2" customFormat="1" ht="15.75" customHeight="1" x14ac:dyDescent="0.15">
      <c r="G262" s="49"/>
      <c r="M262" s="49"/>
      <c r="N262" s="49"/>
      <c r="O262" s="49"/>
      <c r="V262" s="49"/>
      <c r="W262" s="49"/>
      <c r="X262" s="49"/>
      <c r="AE262" s="49"/>
      <c r="AF262" s="49"/>
      <c r="AG262" s="49"/>
    </row>
    <row r="263" spans="7:33" s="2" customFormat="1" ht="15.75" customHeight="1" x14ac:dyDescent="0.15">
      <c r="G263" s="49"/>
      <c r="M263" s="49"/>
      <c r="N263" s="49"/>
      <c r="O263" s="49"/>
      <c r="V263" s="49"/>
      <c r="W263" s="49"/>
      <c r="X263" s="49"/>
      <c r="AE263" s="49"/>
      <c r="AF263" s="49"/>
      <c r="AG263" s="49"/>
    </row>
    <row r="264" spans="7:33" s="2" customFormat="1" ht="15.75" customHeight="1" x14ac:dyDescent="0.15">
      <c r="G264" s="49"/>
      <c r="M264" s="49"/>
      <c r="N264" s="49"/>
      <c r="O264" s="49"/>
      <c r="V264" s="49"/>
      <c r="W264" s="49"/>
      <c r="X264" s="49"/>
      <c r="AE264" s="49"/>
      <c r="AF264" s="49"/>
      <c r="AG264" s="49"/>
    </row>
    <row r="265" spans="7:33" s="2" customFormat="1" ht="15.75" customHeight="1" x14ac:dyDescent="0.15">
      <c r="G265" s="49"/>
      <c r="M265" s="49"/>
      <c r="N265" s="49"/>
      <c r="O265" s="49"/>
      <c r="V265" s="49"/>
      <c r="W265" s="49"/>
      <c r="X265" s="49"/>
      <c r="AE265" s="49"/>
      <c r="AF265" s="49"/>
      <c r="AG265" s="49"/>
    </row>
    <row r="266" spans="7:33" s="2" customFormat="1" ht="15.75" customHeight="1" x14ac:dyDescent="0.15">
      <c r="G266" s="49"/>
      <c r="M266" s="49"/>
      <c r="N266" s="49"/>
      <c r="O266" s="49"/>
      <c r="V266" s="49"/>
      <c r="W266" s="49"/>
      <c r="X266" s="49"/>
      <c r="AE266" s="49"/>
      <c r="AF266" s="49"/>
      <c r="AG266" s="49"/>
    </row>
    <row r="267" spans="7:33" s="2" customFormat="1" ht="15.75" customHeight="1" x14ac:dyDescent="0.15">
      <c r="G267" s="49"/>
      <c r="M267" s="49"/>
      <c r="N267" s="49"/>
      <c r="O267" s="49"/>
      <c r="V267" s="49"/>
      <c r="W267" s="49"/>
      <c r="X267" s="49"/>
      <c r="AE267" s="49"/>
      <c r="AF267" s="49"/>
      <c r="AG267" s="49"/>
    </row>
    <row r="268" spans="7:33" s="2" customFormat="1" ht="15.75" customHeight="1" x14ac:dyDescent="0.15">
      <c r="G268" s="49"/>
      <c r="M268" s="49"/>
      <c r="N268" s="49"/>
      <c r="O268" s="49"/>
      <c r="V268" s="49"/>
      <c r="W268" s="49"/>
      <c r="X268" s="49"/>
      <c r="AE268" s="49"/>
      <c r="AF268" s="49"/>
      <c r="AG268" s="49"/>
    </row>
    <row r="269" spans="7:33" s="2" customFormat="1" ht="15.75" customHeight="1" x14ac:dyDescent="0.15">
      <c r="G269" s="49"/>
      <c r="M269" s="49"/>
      <c r="N269" s="49"/>
      <c r="O269" s="49"/>
      <c r="V269" s="49"/>
      <c r="W269" s="49"/>
      <c r="X269" s="49"/>
      <c r="AE269" s="49"/>
      <c r="AF269" s="49"/>
      <c r="AG269" s="49"/>
    </row>
    <row r="270" spans="7:33" s="2" customFormat="1" ht="15.75" customHeight="1" x14ac:dyDescent="0.15">
      <c r="G270" s="49"/>
      <c r="M270" s="49"/>
      <c r="N270" s="49"/>
      <c r="O270" s="49"/>
      <c r="V270" s="49"/>
      <c r="W270" s="49"/>
      <c r="X270" s="49"/>
      <c r="AE270" s="49"/>
      <c r="AF270" s="49"/>
      <c r="AG270" s="49"/>
    </row>
    <row r="271" spans="7:33" s="2" customFormat="1" ht="15.75" customHeight="1" x14ac:dyDescent="0.15">
      <c r="G271" s="49"/>
      <c r="M271" s="49"/>
      <c r="N271" s="49"/>
      <c r="O271" s="49"/>
      <c r="V271" s="49"/>
      <c r="W271" s="49"/>
      <c r="X271" s="49"/>
      <c r="AE271" s="49"/>
      <c r="AF271" s="49"/>
      <c r="AG271" s="49"/>
    </row>
    <row r="272" spans="7:33" s="2" customFormat="1" ht="15.75" customHeight="1" x14ac:dyDescent="0.15">
      <c r="G272" s="49"/>
      <c r="M272" s="49"/>
      <c r="N272" s="49"/>
      <c r="O272" s="49"/>
      <c r="V272" s="49"/>
      <c r="W272" s="49"/>
      <c r="X272" s="49"/>
      <c r="AE272" s="49"/>
      <c r="AF272" s="49"/>
      <c r="AG272" s="49"/>
    </row>
    <row r="273" spans="7:33" s="2" customFormat="1" ht="15.75" customHeight="1" x14ac:dyDescent="0.15">
      <c r="G273" s="49"/>
      <c r="M273" s="49"/>
      <c r="N273" s="49"/>
      <c r="O273" s="49"/>
      <c r="V273" s="49"/>
      <c r="W273" s="49"/>
      <c r="X273" s="49"/>
      <c r="AE273" s="49"/>
      <c r="AF273" s="49"/>
      <c r="AG273" s="49"/>
    </row>
    <row r="274" spans="7:33" s="2" customFormat="1" ht="15.75" customHeight="1" x14ac:dyDescent="0.15">
      <c r="G274" s="49"/>
      <c r="M274" s="49"/>
      <c r="N274" s="49"/>
      <c r="O274" s="49"/>
      <c r="V274" s="49"/>
      <c r="W274" s="49"/>
      <c r="X274" s="49"/>
      <c r="AE274" s="49"/>
      <c r="AF274" s="49"/>
      <c r="AG274" s="49"/>
    </row>
    <row r="275" spans="7:33" s="2" customFormat="1" ht="15.75" customHeight="1" x14ac:dyDescent="0.15">
      <c r="G275" s="49"/>
      <c r="M275" s="49"/>
      <c r="N275" s="49"/>
      <c r="O275" s="49"/>
      <c r="V275" s="49"/>
      <c r="W275" s="49"/>
      <c r="X275" s="49"/>
      <c r="AE275" s="49"/>
      <c r="AF275" s="49"/>
      <c r="AG275" s="49"/>
    </row>
    <row r="276" spans="7:33" s="2" customFormat="1" ht="15.75" customHeight="1" x14ac:dyDescent="0.15">
      <c r="G276" s="49"/>
      <c r="M276" s="49"/>
      <c r="N276" s="49"/>
      <c r="O276" s="49"/>
      <c r="V276" s="49"/>
      <c r="W276" s="49"/>
      <c r="X276" s="49"/>
      <c r="AE276" s="49"/>
      <c r="AF276" s="49"/>
      <c r="AG276" s="49"/>
    </row>
    <row r="277" spans="7:33" s="2" customFormat="1" ht="15.75" customHeight="1" x14ac:dyDescent="0.15">
      <c r="G277" s="49"/>
      <c r="M277" s="49"/>
      <c r="N277" s="49"/>
      <c r="O277" s="49"/>
      <c r="V277" s="49"/>
      <c r="W277" s="49"/>
      <c r="X277" s="49"/>
      <c r="AE277" s="49"/>
      <c r="AF277" s="49"/>
      <c r="AG277" s="49"/>
    </row>
    <row r="278" spans="7:33" s="2" customFormat="1" ht="15.75" customHeight="1" x14ac:dyDescent="0.15">
      <c r="G278" s="49"/>
      <c r="M278" s="49"/>
      <c r="N278" s="49"/>
      <c r="O278" s="49"/>
      <c r="V278" s="49"/>
      <c r="W278" s="49"/>
      <c r="X278" s="49"/>
      <c r="AE278" s="49"/>
      <c r="AF278" s="49"/>
      <c r="AG278" s="49"/>
    </row>
    <row r="279" spans="7:33" s="2" customFormat="1" ht="15.75" customHeight="1" x14ac:dyDescent="0.15">
      <c r="G279" s="49"/>
      <c r="M279" s="49"/>
      <c r="N279" s="49"/>
      <c r="O279" s="49"/>
      <c r="V279" s="49"/>
      <c r="W279" s="49"/>
      <c r="X279" s="49"/>
      <c r="AE279" s="49"/>
      <c r="AF279" s="49"/>
      <c r="AG279" s="49"/>
    </row>
    <row r="280" spans="7:33" s="2" customFormat="1" ht="15.75" customHeight="1" x14ac:dyDescent="0.15">
      <c r="G280" s="49"/>
      <c r="M280" s="49"/>
      <c r="N280" s="49"/>
      <c r="O280" s="49"/>
      <c r="V280" s="49"/>
      <c r="W280" s="49"/>
      <c r="X280" s="49"/>
      <c r="AE280" s="49"/>
      <c r="AF280" s="49"/>
      <c r="AG280" s="49"/>
    </row>
    <row r="281" spans="7:33" s="2" customFormat="1" ht="15.75" customHeight="1" x14ac:dyDescent="0.15">
      <c r="G281" s="49"/>
      <c r="M281" s="49"/>
      <c r="N281" s="49"/>
      <c r="O281" s="49"/>
      <c r="V281" s="49"/>
      <c r="W281" s="49"/>
      <c r="X281" s="49"/>
      <c r="AE281" s="49"/>
      <c r="AF281" s="49"/>
      <c r="AG281" s="49"/>
    </row>
    <row r="282" spans="7:33" s="2" customFormat="1" ht="15.75" customHeight="1" x14ac:dyDescent="0.15">
      <c r="G282" s="49"/>
      <c r="M282" s="49"/>
      <c r="N282" s="49"/>
      <c r="O282" s="49"/>
      <c r="V282" s="49"/>
      <c r="W282" s="49"/>
      <c r="X282" s="49"/>
      <c r="AE282" s="49"/>
      <c r="AF282" s="49"/>
      <c r="AG282" s="49"/>
    </row>
    <row r="283" spans="7:33" s="2" customFormat="1" ht="15.75" customHeight="1" x14ac:dyDescent="0.15">
      <c r="G283" s="49"/>
      <c r="M283" s="49"/>
      <c r="N283" s="49"/>
      <c r="O283" s="49"/>
      <c r="V283" s="49"/>
      <c r="W283" s="49"/>
      <c r="X283" s="49"/>
      <c r="AE283" s="49"/>
      <c r="AF283" s="49"/>
      <c r="AG283" s="49"/>
    </row>
    <row r="284" spans="7:33" s="2" customFormat="1" ht="15.75" customHeight="1" x14ac:dyDescent="0.15">
      <c r="G284" s="49"/>
      <c r="M284" s="49"/>
      <c r="N284" s="49"/>
      <c r="O284" s="49"/>
      <c r="V284" s="49"/>
      <c r="W284" s="49"/>
      <c r="X284" s="49"/>
      <c r="AE284" s="49"/>
      <c r="AF284" s="49"/>
      <c r="AG284" s="49"/>
    </row>
    <row r="285" spans="7:33" s="2" customFormat="1" ht="15.75" customHeight="1" x14ac:dyDescent="0.15">
      <c r="G285" s="49"/>
      <c r="M285" s="49"/>
      <c r="N285" s="49"/>
      <c r="O285" s="49"/>
      <c r="V285" s="49"/>
      <c r="W285" s="49"/>
      <c r="X285" s="49"/>
      <c r="AE285" s="49"/>
      <c r="AF285" s="49"/>
      <c r="AG285" s="49"/>
    </row>
    <row r="286" spans="7:33" s="2" customFormat="1" ht="15.75" customHeight="1" x14ac:dyDescent="0.15">
      <c r="G286" s="49"/>
      <c r="M286" s="49"/>
      <c r="N286" s="49"/>
      <c r="O286" s="49"/>
      <c r="V286" s="49"/>
      <c r="W286" s="49"/>
      <c r="X286" s="49"/>
      <c r="AE286" s="49"/>
      <c r="AF286" s="49"/>
      <c r="AG286" s="49"/>
    </row>
    <row r="287" spans="7:33" s="2" customFormat="1" ht="15.75" customHeight="1" x14ac:dyDescent="0.15">
      <c r="G287" s="49"/>
      <c r="M287" s="49"/>
      <c r="N287" s="49"/>
      <c r="O287" s="49"/>
      <c r="V287" s="49"/>
      <c r="W287" s="49"/>
      <c r="X287" s="49"/>
      <c r="AE287" s="49"/>
      <c r="AF287" s="49"/>
      <c r="AG287" s="49"/>
    </row>
    <row r="288" spans="7:33" s="2" customFormat="1" ht="15.75" customHeight="1" x14ac:dyDescent="0.15">
      <c r="G288" s="49"/>
      <c r="M288" s="49"/>
      <c r="N288" s="49"/>
      <c r="O288" s="49"/>
      <c r="V288" s="49"/>
      <c r="W288" s="49"/>
      <c r="X288" s="49"/>
      <c r="AE288" s="49"/>
      <c r="AF288" s="49"/>
      <c r="AG288" s="49"/>
    </row>
    <row r="289" spans="7:33" s="2" customFormat="1" ht="15.75" customHeight="1" x14ac:dyDescent="0.15">
      <c r="G289" s="49"/>
      <c r="M289" s="49"/>
      <c r="N289" s="49"/>
      <c r="O289" s="49"/>
      <c r="V289" s="49"/>
      <c r="W289" s="49"/>
      <c r="X289" s="49"/>
      <c r="AE289" s="49"/>
      <c r="AF289" s="49"/>
      <c r="AG289" s="49"/>
    </row>
    <row r="290" spans="7:33" s="2" customFormat="1" ht="15.75" customHeight="1" x14ac:dyDescent="0.15">
      <c r="G290" s="49"/>
      <c r="M290" s="49"/>
      <c r="N290" s="49"/>
      <c r="O290" s="49"/>
      <c r="V290" s="49"/>
      <c r="W290" s="49"/>
      <c r="X290" s="49"/>
      <c r="AE290" s="49"/>
      <c r="AF290" s="49"/>
      <c r="AG290" s="49"/>
    </row>
    <row r="291" spans="7:33" s="2" customFormat="1" ht="15.75" customHeight="1" x14ac:dyDescent="0.15">
      <c r="G291" s="49"/>
      <c r="M291" s="49"/>
      <c r="N291" s="49"/>
      <c r="O291" s="49"/>
      <c r="V291" s="49"/>
      <c r="W291" s="49"/>
      <c r="X291" s="49"/>
      <c r="AE291" s="49"/>
      <c r="AF291" s="49"/>
      <c r="AG291" s="49"/>
    </row>
    <row r="292" spans="7:33" s="2" customFormat="1" ht="15.75" customHeight="1" x14ac:dyDescent="0.15">
      <c r="G292" s="49"/>
      <c r="M292" s="49"/>
      <c r="N292" s="49"/>
      <c r="O292" s="49"/>
      <c r="V292" s="49"/>
      <c r="W292" s="49"/>
      <c r="X292" s="49"/>
      <c r="AE292" s="49"/>
      <c r="AF292" s="49"/>
      <c r="AG292" s="49"/>
    </row>
    <row r="293" spans="7:33" s="2" customFormat="1" ht="15.75" customHeight="1" x14ac:dyDescent="0.15">
      <c r="G293" s="49"/>
      <c r="M293" s="49"/>
      <c r="N293" s="49"/>
      <c r="O293" s="49"/>
      <c r="V293" s="49"/>
      <c r="W293" s="49"/>
      <c r="X293" s="49"/>
      <c r="AE293" s="49"/>
      <c r="AF293" s="49"/>
      <c r="AG293" s="49"/>
    </row>
    <row r="294" spans="7:33" s="2" customFormat="1" ht="15.75" customHeight="1" x14ac:dyDescent="0.15">
      <c r="G294" s="49"/>
      <c r="M294" s="49"/>
      <c r="N294" s="49"/>
      <c r="O294" s="49"/>
      <c r="V294" s="49"/>
      <c r="W294" s="49"/>
      <c r="X294" s="49"/>
      <c r="AE294" s="49"/>
      <c r="AF294" s="49"/>
      <c r="AG294" s="49"/>
    </row>
    <row r="295" spans="7:33" s="2" customFormat="1" ht="15.75" customHeight="1" x14ac:dyDescent="0.15">
      <c r="G295" s="49"/>
      <c r="M295" s="49"/>
      <c r="N295" s="49"/>
      <c r="O295" s="49"/>
      <c r="V295" s="49"/>
      <c r="W295" s="49"/>
      <c r="X295" s="49"/>
      <c r="AE295" s="49"/>
      <c r="AF295" s="49"/>
      <c r="AG295" s="49"/>
    </row>
    <row r="296" spans="7:33" s="2" customFormat="1" ht="15.75" customHeight="1" x14ac:dyDescent="0.15">
      <c r="G296" s="49"/>
      <c r="M296" s="49"/>
      <c r="N296" s="49"/>
      <c r="O296" s="49"/>
      <c r="V296" s="49"/>
      <c r="W296" s="49"/>
      <c r="X296" s="49"/>
      <c r="AE296" s="49"/>
      <c r="AF296" s="49"/>
      <c r="AG296" s="49"/>
    </row>
    <row r="297" spans="7:33" s="2" customFormat="1" ht="15.75" customHeight="1" x14ac:dyDescent="0.15">
      <c r="G297" s="49"/>
      <c r="M297" s="49"/>
      <c r="N297" s="49"/>
      <c r="O297" s="49"/>
      <c r="V297" s="49"/>
      <c r="W297" s="49"/>
      <c r="X297" s="49"/>
      <c r="AE297" s="49"/>
      <c r="AF297" s="49"/>
      <c r="AG297" s="49"/>
    </row>
    <row r="298" spans="7:33" s="2" customFormat="1" ht="15.75" customHeight="1" x14ac:dyDescent="0.15">
      <c r="G298" s="49"/>
      <c r="M298" s="49"/>
      <c r="N298" s="49"/>
      <c r="O298" s="49"/>
      <c r="V298" s="49"/>
      <c r="W298" s="49"/>
      <c r="X298" s="49"/>
      <c r="AE298" s="49"/>
      <c r="AF298" s="49"/>
      <c r="AG298" s="49"/>
    </row>
    <row r="299" spans="7:33" s="2" customFormat="1" ht="15.75" customHeight="1" x14ac:dyDescent="0.15">
      <c r="G299" s="49"/>
      <c r="M299" s="49"/>
      <c r="N299" s="49"/>
      <c r="O299" s="49"/>
      <c r="V299" s="49"/>
      <c r="W299" s="49"/>
      <c r="X299" s="49"/>
      <c r="AE299" s="49"/>
      <c r="AF299" s="49"/>
      <c r="AG299" s="49"/>
    </row>
    <row r="300" spans="7:33" s="2" customFormat="1" ht="15.75" customHeight="1" x14ac:dyDescent="0.15">
      <c r="G300" s="49"/>
      <c r="M300" s="49"/>
      <c r="N300" s="49"/>
      <c r="O300" s="49"/>
      <c r="V300" s="49"/>
      <c r="W300" s="49"/>
      <c r="X300" s="49"/>
      <c r="AE300" s="49"/>
      <c r="AF300" s="49"/>
      <c r="AG300" s="49"/>
    </row>
    <row r="301" spans="7:33" s="2" customFormat="1" ht="15.75" customHeight="1" x14ac:dyDescent="0.15">
      <c r="G301" s="49"/>
      <c r="M301" s="49"/>
      <c r="N301" s="49"/>
      <c r="O301" s="49"/>
      <c r="V301" s="49"/>
      <c r="W301" s="49"/>
      <c r="X301" s="49"/>
      <c r="AE301" s="49"/>
      <c r="AF301" s="49"/>
      <c r="AG301" s="49"/>
    </row>
    <row r="302" spans="7:33" s="2" customFormat="1" ht="15.75" customHeight="1" x14ac:dyDescent="0.15">
      <c r="G302" s="49"/>
      <c r="M302" s="49"/>
      <c r="N302" s="49"/>
      <c r="O302" s="49"/>
      <c r="V302" s="49"/>
      <c r="W302" s="49"/>
      <c r="X302" s="49"/>
      <c r="AE302" s="49"/>
      <c r="AF302" s="49"/>
      <c r="AG302" s="49"/>
    </row>
    <row r="303" spans="7:33" s="2" customFormat="1" ht="15.75" customHeight="1" x14ac:dyDescent="0.15">
      <c r="G303" s="49"/>
      <c r="M303" s="49"/>
      <c r="N303" s="49"/>
      <c r="O303" s="49"/>
      <c r="V303" s="49"/>
      <c r="W303" s="49"/>
      <c r="X303" s="49"/>
      <c r="AE303" s="49"/>
      <c r="AF303" s="49"/>
      <c r="AG303" s="49"/>
    </row>
    <row r="304" spans="7:33" s="2" customFormat="1" ht="15.75" customHeight="1" x14ac:dyDescent="0.15">
      <c r="G304" s="49"/>
      <c r="M304" s="49"/>
      <c r="N304" s="49"/>
      <c r="O304" s="49"/>
      <c r="V304" s="49"/>
      <c r="W304" s="49"/>
      <c r="X304" s="49"/>
      <c r="AE304" s="49"/>
      <c r="AF304" s="49"/>
      <c r="AG304" s="49"/>
    </row>
    <row r="305" spans="7:33" s="2" customFormat="1" ht="15.75" customHeight="1" x14ac:dyDescent="0.15">
      <c r="G305" s="49"/>
      <c r="M305" s="49"/>
      <c r="N305" s="49"/>
      <c r="O305" s="49"/>
      <c r="V305" s="49"/>
      <c r="W305" s="49"/>
      <c r="X305" s="49"/>
      <c r="AE305" s="49"/>
      <c r="AF305" s="49"/>
      <c r="AG305" s="49"/>
    </row>
    <row r="306" spans="7:33" s="2" customFormat="1" ht="15.75" customHeight="1" x14ac:dyDescent="0.15">
      <c r="G306" s="49"/>
      <c r="M306" s="49"/>
      <c r="N306" s="49"/>
      <c r="O306" s="49"/>
      <c r="V306" s="49"/>
      <c r="W306" s="49"/>
      <c r="X306" s="49"/>
      <c r="AE306" s="49"/>
      <c r="AF306" s="49"/>
      <c r="AG306" s="49"/>
    </row>
    <row r="307" spans="7:33" s="2" customFormat="1" ht="15.75" customHeight="1" x14ac:dyDescent="0.15">
      <c r="G307" s="49"/>
      <c r="M307" s="49"/>
      <c r="N307" s="49"/>
      <c r="O307" s="49"/>
      <c r="V307" s="49"/>
      <c r="W307" s="49"/>
      <c r="X307" s="49"/>
      <c r="AE307" s="49"/>
      <c r="AF307" s="49"/>
      <c r="AG307" s="49"/>
    </row>
    <row r="308" spans="7:33" s="2" customFormat="1" ht="15.75" customHeight="1" x14ac:dyDescent="0.15">
      <c r="G308" s="49"/>
      <c r="M308" s="49"/>
      <c r="N308" s="49"/>
      <c r="O308" s="49"/>
      <c r="V308" s="49"/>
      <c r="W308" s="49"/>
      <c r="X308" s="49"/>
      <c r="AE308" s="49"/>
      <c r="AF308" s="49"/>
      <c r="AG308" s="49"/>
    </row>
    <row r="309" spans="7:33" s="2" customFormat="1" ht="15.75" customHeight="1" x14ac:dyDescent="0.15">
      <c r="G309" s="49"/>
      <c r="M309" s="49"/>
      <c r="N309" s="49"/>
      <c r="O309" s="49"/>
      <c r="V309" s="49"/>
      <c r="W309" s="49"/>
      <c r="X309" s="49"/>
      <c r="AE309" s="49"/>
      <c r="AF309" s="49"/>
      <c r="AG309" s="49"/>
    </row>
    <row r="310" spans="7:33" s="2" customFormat="1" ht="15.75" customHeight="1" x14ac:dyDescent="0.15">
      <c r="G310" s="49"/>
      <c r="M310" s="49"/>
      <c r="N310" s="49"/>
      <c r="O310" s="49"/>
      <c r="V310" s="49"/>
      <c r="W310" s="49"/>
      <c r="X310" s="49"/>
      <c r="AE310" s="49"/>
      <c r="AF310" s="49"/>
      <c r="AG310" s="49"/>
    </row>
    <row r="311" spans="7:33" s="2" customFormat="1" ht="15.75" customHeight="1" x14ac:dyDescent="0.15">
      <c r="G311" s="49"/>
      <c r="M311" s="49"/>
      <c r="N311" s="49"/>
      <c r="O311" s="49"/>
      <c r="V311" s="49"/>
      <c r="W311" s="49"/>
      <c r="X311" s="49"/>
      <c r="AE311" s="49"/>
      <c r="AF311" s="49"/>
      <c r="AG311" s="49"/>
    </row>
    <row r="312" spans="7:33" s="2" customFormat="1" ht="15.75" customHeight="1" x14ac:dyDescent="0.15">
      <c r="G312" s="49"/>
      <c r="M312" s="49"/>
      <c r="N312" s="49"/>
      <c r="O312" s="49"/>
      <c r="V312" s="49"/>
      <c r="W312" s="49"/>
      <c r="X312" s="49"/>
      <c r="AE312" s="49"/>
      <c r="AF312" s="49"/>
      <c r="AG312" s="49"/>
    </row>
    <row r="313" spans="7:33" s="2" customFormat="1" ht="15.75" customHeight="1" x14ac:dyDescent="0.15">
      <c r="G313" s="49"/>
      <c r="M313" s="49"/>
      <c r="N313" s="49"/>
      <c r="O313" s="49"/>
      <c r="V313" s="49"/>
      <c r="W313" s="49"/>
      <c r="X313" s="49"/>
      <c r="AE313" s="49"/>
      <c r="AF313" s="49"/>
      <c r="AG313" s="49"/>
    </row>
    <row r="314" spans="7:33" s="2" customFormat="1" ht="15.75" customHeight="1" x14ac:dyDescent="0.15">
      <c r="G314" s="49"/>
      <c r="M314" s="49"/>
      <c r="N314" s="49"/>
      <c r="O314" s="49"/>
      <c r="V314" s="49"/>
      <c r="W314" s="49"/>
      <c r="X314" s="49"/>
      <c r="AE314" s="49"/>
      <c r="AF314" s="49"/>
      <c r="AG314" s="49"/>
    </row>
    <row r="315" spans="7:33" s="2" customFormat="1" ht="15.75" customHeight="1" x14ac:dyDescent="0.15">
      <c r="G315" s="49"/>
      <c r="M315" s="49"/>
      <c r="N315" s="49"/>
      <c r="O315" s="49"/>
      <c r="V315" s="49"/>
      <c r="W315" s="49"/>
      <c r="X315" s="49"/>
      <c r="AE315" s="49"/>
      <c r="AF315" s="49"/>
      <c r="AG315" s="49"/>
    </row>
    <row r="316" spans="7:33" s="2" customFormat="1" ht="15.75" customHeight="1" x14ac:dyDescent="0.15">
      <c r="G316" s="49"/>
      <c r="M316" s="49"/>
      <c r="N316" s="49"/>
      <c r="O316" s="49"/>
      <c r="V316" s="49"/>
      <c r="W316" s="49"/>
      <c r="X316" s="49"/>
      <c r="AE316" s="49"/>
      <c r="AF316" s="49"/>
      <c r="AG316" s="49"/>
    </row>
    <row r="317" spans="7:33" s="2" customFormat="1" ht="15.75" customHeight="1" x14ac:dyDescent="0.15">
      <c r="G317" s="49"/>
      <c r="M317" s="49"/>
      <c r="N317" s="49"/>
      <c r="O317" s="49"/>
      <c r="V317" s="49"/>
      <c r="W317" s="49"/>
      <c r="X317" s="49"/>
      <c r="AE317" s="49"/>
      <c r="AF317" s="49"/>
      <c r="AG317" s="49"/>
    </row>
    <row r="318" spans="7:33" s="2" customFormat="1" ht="15.75" customHeight="1" x14ac:dyDescent="0.15">
      <c r="G318" s="49"/>
      <c r="M318" s="49"/>
      <c r="N318" s="49"/>
      <c r="O318" s="49"/>
      <c r="V318" s="49"/>
      <c r="W318" s="49"/>
      <c r="X318" s="49"/>
      <c r="AE318" s="49"/>
      <c r="AF318" s="49"/>
      <c r="AG318" s="49"/>
    </row>
    <row r="319" spans="7:33" s="2" customFormat="1" ht="15.75" customHeight="1" x14ac:dyDescent="0.15">
      <c r="G319" s="49"/>
      <c r="M319" s="49"/>
      <c r="N319" s="49"/>
      <c r="O319" s="49"/>
      <c r="V319" s="49"/>
      <c r="W319" s="49"/>
      <c r="X319" s="49"/>
      <c r="AE319" s="49"/>
      <c r="AF319" s="49"/>
      <c r="AG319" s="49"/>
    </row>
    <row r="320" spans="7:33" s="2" customFormat="1" ht="15.75" customHeight="1" x14ac:dyDescent="0.15">
      <c r="G320" s="49"/>
      <c r="M320" s="49"/>
      <c r="N320" s="49"/>
      <c r="O320" s="49"/>
      <c r="V320" s="49"/>
      <c r="W320" s="49"/>
      <c r="X320" s="49"/>
      <c r="AE320" s="49"/>
      <c r="AF320" s="49"/>
      <c r="AG320" s="49"/>
    </row>
    <row r="321" spans="7:33" s="2" customFormat="1" ht="15.75" customHeight="1" x14ac:dyDescent="0.15">
      <c r="G321" s="49"/>
      <c r="M321" s="49"/>
      <c r="N321" s="49"/>
      <c r="O321" s="49"/>
      <c r="V321" s="49"/>
      <c r="W321" s="49"/>
      <c r="X321" s="49"/>
      <c r="AE321" s="49"/>
      <c r="AF321" s="49"/>
      <c r="AG321" s="49"/>
    </row>
    <row r="322" spans="7:33" s="2" customFormat="1" ht="15.75" customHeight="1" x14ac:dyDescent="0.15">
      <c r="G322" s="49"/>
      <c r="M322" s="49"/>
      <c r="N322" s="49"/>
      <c r="O322" s="49"/>
      <c r="V322" s="49"/>
      <c r="W322" s="49"/>
      <c r="X322" s="49"/>
      <c r="AE322" s="49"/>
      <c r="AF322" s="49"/>
      <c r="AG322" s="49"/>
    </row>
    <row r="323" spans="7:33" s="2" customFormat="1" ht="15.75" customHeight="1" x14ac:dyDescent="0.15">
      <c r="G323" s="49"/>
      <c r="M323" s="49"/>
      <c r="N323" s="49"/>
      <c r="O323" s="49"/>
      <c r="V323" s="49"/>
      <c r="W323" s="49"/>
      <c r="X323" s="49"/>
      <c r="AE323" s="49"/>
      <c r="AF323" s="49"/>
      <c r="AG323" s="49"/>
    </row>
    <row r="324" spans="7:33" s="2" customFormat="1" ht="15.75" customHeight="1" x14ac:dyDescent="0.15">
      <c r="G324" s="49"/>
      <c r="M324" s="49"/>
      <c r="N324" s="49"/>
      <c r="O324" s="49"/>
      <c r="V324" s="49"/>
      <c r="W324" s="49"/>
      <c r="X324" s="49"/>
      <c r="AE324" s="49"/>
      <c r="AF324" s="49"/>
      <c r="AG324" s="49"/>
    </row>
    <row r="325" spans="7:33" s="2" customFormat="1" ht="15.75" customHeight="1" x14ac:dyDescent="0.15">
      <c r="G325" s="49"/>
      <c r="M325" s="49"/>
      <c r="N325" s="49"/>
      <c r="O325" s="49"/>
      <c r="V325" s="49"/>
      <c r="W325" s="49"/>
      <c r="X325" s="49"/>
      <c r="AE325" s="49"/>
      <c r="AF325" s="49"/>
      <c r="AG325" s="49"/>
    </row>
    <row r="326" spans="7:33" s="2" customFormat="1" ht="15.75" customHeight="1" x14ac:dyDescent="0.15">
      <c r="G326" s="49"/>
      <c r="M326" s="49"/>
      <c r="N326" s="49"/>
      <c r="O326" s="49"/>
      <c r="V326" s="49"/>
      <c r="W326" s="49"/>
      <c r="X326" s="49"/>
      <c r="AE326" s="49"/>
      <c r="AF326" s="49"/>
      <c r="AG326" s="49"/>
    </row>
    <row r="327" spans="7:33" s="2" customFormat="1" ht="15.75" customHeight="1" x14ac:dyDescent="0.15">
      <c r="G327" s="49"/>
      <c r="M327" s="49"/>
      <c r="N327" s="49"/>
      <c r="O327" s="49"/>
      <c r="V327" s="49"/>
      <c r="W327" s="49"/>
      <c r="X327" s="49"/>
      <c r="AE327" s="49"/>
      <c r="AF327" s="49"/>
      <c r="AG327" s="49"/>
    </row>
    <row r="328" spans="7:33" s="2" customFormat="1" ht="15.75" customHeight="1" x14ac:dyDescent="0.15">
      <c r="G328" s="49"/>
      <c r="M328" s="49"/>
      <c r="N328" s="49"/>
      <c r="O328" s="49"/>
      <c r="V328" s="49"/>
      <c r="W328" s="49"/>
      <c r="X328" s="49"/>
      <c r="AE328" s="49"/>
      <c r="AF328" s="49"/>
      <c r="AG328" s="49"/>
    </row>
    <row r="329" spans="7:33" s="2" customFormat="1" ht="15.75" customHeight="1" x14ac:dyDescent="0.15">
      <c r="G329" s="49"/>
      <c r="M329" s="49"/>
      <c r="N329" s="49"/>
      <c r="O329" s="49"/>
      <c r="V329" s="49"/>
      <c r="W329" s="49"/>
      <c r="X329" s="49"/>
      <c r="AE329" s="49"/>
      <c r="AF329" s="49"/>
      <c r="AG329" s="49"/>
    </row>
    <row r="330" spans="7:33" s="2" customFormat="1" ht="15.75" customHeight="1" x14ac:dyDescent="0.15">
      <c r="G330" s="49"/>
      <c r="M330" s="49"/>
      <c r="N330" s="49"/>
      <c r="O330" s="49"/>
      <c r="V330" s="49"/>
      <c r="W330" s="49"/>
      <c r="X330" s="49"/>
      <c r="AE330" s="49"/>
      <c r="AF330" s="49"/>
      <c r="AG330" s="49"/>
    </row>
    <row r="331" spans="7:33" s="2" customFormat="1" ht="15.75" customHeight="1" x14ac:dyDescent="0.15">
      <c r="G331" s="49"/>
      <c r="M331" s="49"/>
      <c r="N331" s="49"/>
      <c r="O331" s="49"/>
      <c r="V331" s="49"/>
      <c r="W331" s="49"/>
      <c r="X331" s="49"/>
      <c r="AE331" s="49"/>
      <c r="AF331" s="49"/>
      <c r="AG331" s="49"/>
    </row>
    <row r="332" spans="7:33" s="2" customFormat="1" ht="15.75" customHeight="1" x14ac:dyDescent="0.15">
      <c r="G332" s="49"/>
      <c r="M332" s="49"/>
      <c r="N332" s="49"/>
      <c r="O332" s="49"/>
      <c r="V332" s="49"/>
      <c r="W332" s="49"/>
      <c r="X332" s="49"/>
      <c r="AE332" s="49"/>
      <c r="AF332" s="49"/>
      <c r="AG332" s="49"/>
    </row>
    <row r="333" spans="7:33" s="2" customFormat="1" ht="15.75" customHeight="1" x14ac:dyDescent="0.15">
      <c r="G333" s="49"/>
      <c r="M333" s="49"/>
      <c r="N333" s="49"/>
      <c r="O333" s="49"/>
      <c r="V333" s="49"/>
      <c r="W333" s="49"/>
      <c r="X333" s="49"/>
      <c r="AE333" s="49"/>
      <c r="AF333" s="49"/>
      <c r="AG333" s="49"/>
    </row>
    <row r="334" spans="7:33" s="2" customFormat="1" ht="15.75" customHeight="1" x14ac:dyDescent="0.15">
      <c r="G334" s="49"/>
      <c r="M334" s="49"/>
      <c r="N334" s="49"/>
      <c r="O334" s="49"/>
      <c r="V334" s="49"/>
      <c r="W334" s="49"/>
      <c r="X334" s="49"/>
      <c r="AE334" s="49"/>
      <c r="AF334" s="49"/>
      <c r="AG334" s="49"/>
    </row>
    <row r="335" spans="7:33" s="2" customFormat="1" ht="15.75" customHeight="1" x14ac:dyDescent="0.15">
      <c r="G335" s="49"/>
      <c r="M335" s="49"/>
      <c r="N335" s="49"/>
      <c r="O335" s="49"/>
      <c r="V335" s="49"/>
      <c r="W335" s="49"/>
      <c r="X335" s="49"/>
      <c r="AE335" s="49"/>
      <c r="AF335" s="49"/>
      <c r="AG335" s="49"/>
    </row>
    <row r="336" spans="7:33" s="2" customFormat="1" ht="15.75" customHeight="1" x14ac:dyDescent="0.15">
      <c r="G336" s="49"/>
      <c r="M336" s="49"/>
      <c r="N336" s="49"/>
      <c r="O336" s="49"/>
      <c r="V336" s="49"/>
      <c r="W336" s="49"/>
      <c r="X336" s="49"/>
      <c r="AE336" s="49"/>
      <c r="AF336" s="49"/>
      <c r="AG336" s="49"/>
    </row>
    <row r="337" spans="7:33" s="2" customFormat="1" ht="15.75" customHeight="1" x14ac:dyDescent="0.15">
      <c r="G337" s="49"/>
      <c r="M337" s="49"/>
      <c r="N337" s="49"/>
      <c r="O337" s="49"/>
      <c r="V337" s="49"/>
      <c r="W337" s="49"/>
      <c r="X337" s="49"/>
      <c r="AE337" s="49"/>
      <c r="AF337" s="49"/>
      <c r="AG337" s="49"/>
    </row>
    <row r="338" spans="7:33" s="2" customFormat="1" ht="15.75" customHeight="1" x14ac:dyDescent="0.15">
      <c r="G338" s="49"/>
      <c r="M338" s="49"/>
      <c r="N338" s="49"/>
      <c r="O338" s="49"/>
      <c r="V338" s="49"/>
      <c r="W338" s="49"/>
      <c r="X338" s="49"/>
      <c r="AE338" s="49"/>
      <c r="AF338" s="49"/>
      <c r="AG338" s="49"/>
    </row>
    <row r="339" spans="7:33" s="2" customFormat="1" ht="15.75" customHeight="1" x14ac:dyDescent="0.15">
      <c r="G339" s="49"/>
      <c r="M339" s="49"/>
      <c r="N339" s="49"/>
      <c r="O339" s="49"/>
      <c r="V339" s="49"/>
      <c r="W339" s="49"/>
      <c r="X339" s="49"/>
      <c r="AE339" s="49"/>
      <c r="AF339" s="49"/>
      <c r="AG339" s="49"/>
    </row>
    <row r="340" spans="7:33" s="2" customFormat="1" ht="15.75" customHeight="1" x14ac:dyDescent="0.15">
      <c r="G340" s="49"/>
      <c r="M340" s="49"/>
      <c r="N340" s="49"/>
      <c r="O340" s="49"/>
      <c r="V340" s="49"/>
      <c r="W340" s="49"/>
      <c r="X340" s="49"/>
      <c r="AE340" s="49"/>
      <c r="AF340" s="49"/>
      <c r="AG340" s="49"/>
    </row>
    <row r="341" spans="7:33" s="2" customFormat="1" ht="15.75" customHeight="1" x14ac:dyDescent="0.15">
      <c r="G341" s="49"/>
      <c r="M341" s="49"/>
      <c r="N341" s="49"/>
      <c r="O341" s="49"/>
      <c r="V341" s="49"/>
      <c r="W341" s="49"/>
      <c r="X341" s="49"/>
      <c r="AE341" s="49"/>
      <c r="AF341" s="49"/>
      <c r="AG341" s="49"/>
    </row>
    <row r="342" spans="7:33" s="2" customFormat="1" ht="15.75" customHeight="1" x14ac:dyDescent="0.15">
      <c r="G342" s="49"/>
      <c r="M342" s="49"/>
      <c r="N342" s="49"/>
      <c r="O342" s="49"/>
      <c r="V342" s="49"/>
      <c r="W342" s="49"/>
      <c r="X342" s="49"/>
      <c r="AE342" s="49"/>
      <c r="AF342" s="49"/>
      <c r="AG342" s="49"/>
    </row>
    <row r="343" spans="7:33" s="2" customFormat="1" ht="15.75" customHeight="1" x14ac:dyDescent="0.15">
      <c r="G343" s="49"/>
      <c r="M343" s="49"/>
      <c r="N343" s="49"/>
      <c r="O343" s="49"/>
      <c r="V343" s="49"/>
      <c r="W343" s="49"/>
      <c r="X343" s="49"/>
      <c r="AE343" s="49"/>
      <c r="AF343" s="49"/>
      <c r="AG343" s="49"/>
    </row>
    <row r="344" spans="7:33" s="2" customFormat="1" ht="15.75" customHeight="1" x14ac:dyDescent="0.15">
      <c r="G344" s="49"/>
      <c r="M344" s="49"/>
      <c r="N344" s="49"/>
      <c r="O344" s="49"/>
      <c r="V344" s="49"/>
      <c r="W344" s="49"/>
      <c r="X344" s="49"/>
      <c r="AE344" s="49"/>
      <c r="AF344" s="49"/>
      <c r="AG344" s="49"/>
    </row>
    <row r="345" spans="7:33" s="2" customFormat="1" ht="15.75" customHeight="1" x14ac:dyDescent="0.15">
      <c r="G345" s="49"/>
      <c r="M345" s="49"/>
      <c r="N345" s="49"/>
      <c r="O345" s="49"/>
      <c r="V345" s="49"/>
      <c r="W345" s="49"/>
      <c r="X345" s="49"/>
      <c r="AE345" s="49"/>
      <c r="AF345" s="49"/>
      <c r="AG345" s="49"/>
    </row>
    <row r="346" spans="7:33" s="2" customFormat="1" ht="15.75" customHeight="1" x14ac:dyDescent="0.15">
      <c r="G346" s="49"/>
      <c r="M346" s="49"/>
      <c r="N346" s="49"/>
      <c r="O346" s="49"/>
      <c r="V346" s="49"/>
      <c r="W346" s="49"/>
      <c r="X346" s="49"/>
      <c r="AE346" s="49"/>
      <c r="AF346" s="49"/>
      <c r="AG346" s="49"/>
    </row>
    <row r="347" spans="7:33" s="2" customFormat="1" ht="15.75" customHeight="1" x14ac:dyDescent="0.15">
      <c r="G347" s="49"/>
      <c r="M347" s="49"/>
      <c r="N347" s="49"/>
      <c r="O347" s="49"/>
      <c r="V347" s="49"/>
      <c r="W347" s="49"/>
      <c r="X347" s="49"/>
      <c r="AE347" s="49"/>
      <c r="AF347" s="49"/>
      <c r="AG347" s="49"/>
    </row>
    <row r="348" spans="7:33" s="2" customFormat="1" ht="15.75" customHeight="1" x14ac:dyDescent="0.15">
      <c r="G348" s="49"/>
      <c r="M348" s="49"/>
      <c r="N348" s="49"/>
      <c r="O348" s="49"/>
      <c r="V348" s="49"/>
      <c r="W348" s="49"/>
      <c r="X348" s="49"/>
      <c r="AE348" s="49"/>
      <c r="AF348" s="49"/>
      <c r="AG348" s="49"/>
    </row>
    <row r="349" spans="7:33" s="2" customFormat="1" ht="15.75" customHeight="1" x14ac:dyDescent="0.15">
      <c r="G349" s="49"/>
      <c r="M349" s="49"/>
      <c r="N349" s="49"/>
      <c r="O349" s="49"/>
      <c r="V349" s="49"/>
      <c r="W349" s="49"/>
      <c r="X349" s="49"/>
      <c r="AE349" s="49"/>
      <c r="AF349" s="49"/>
      <c r="AG349" s="49"/>
    </row>
    <row r="350" spans="7:33" s="2" customFormat="1" ht="15.75" customHeight="1" x14ac:dyDescent="0.15">
      <c r="G350" s="49"/>
      <c r="M350" s="49"/>
      <c r="N350" s="49"/>
      <c r="O350" s="49"/>
      <c r="V350" s="49"/>
      <c r="W350" s="49"/>
      <c r="X350" s="49"/>
      <c r="AE350" s="49"/>
      <c r="AF350" s="49"/>
      <c r="AG350" s="49"/>
    </row>
    <row r="351" spans="7:33" s="2" customFormat="1" ht="15.75" customHeight="1" x14ac:dyDescent="0.15">
      <c r="G351" s="49"/>
      <c r="M351" s="49"/>
      <c r="N351" s="49"/>
      <c r="O351" s="49"/>
      <c r="V351" s="49"/>
      <c r="W351" s="49"/>
      <c r="X351" s="49"/>
      <c r="AE351" s="49"/>
      <c r="AF351" s="49"/>
      <c r="AG351" s="49"/>
    </row>
    <row r="352" spans="7:33" s="2" customFormat="1" ht="15.75" customHeight="1" x14ac:dyDescent="0.15">
      <c r="G352" s="49"/>
      <c r="M352" s="49"/>
      <c r="N352" s="49"/>
      <c r="O352" s="49"/>
      <c r="V352" s="49"/>
      <c r="W352" s="49"/>
      <c r="X352" s="49"/>
      <c r="AE352" s="49"/>
      <c r="AF352" s="49"/>
      <c r="AG352" s="49"/>
    </row>
    <row r="353" spans="7:33" s="2" customFormat="1" ht="15.75" customHeight="1" x14ac:dyDescent="0.15">
      <c r="G353" s="49"/>
      <c r="M353" s="49"/>
      <c r="N353" s="49"/>
      <c r="O353" s="49"/>
      <c r="V353" s="49"/>
      <c r="W353" s="49"/>
      <c r="X353" s="49"/>
      <c r="AE353" s="49"/>
      <c r="AF353" s="49"/>
      <c r="AG353" s="49"/>
    </row>
    <row r="354" spans="7:33" s="2" customFormat="1" ht="15.75" customHeight="1" x14ac:dyDescent="0.15">
      <c r="G354" s="49"/>
      <c r="M354" s="49"/>
      <c r="N354" s="49"/>
      <c r="O354" s="49"/>
      <c r="V354" s="49"/>
      <c r="W354" s="49"/>
      <c r="X354" s="49"/>
      <c r="AE354" s="49"/>
      <c r="AF354" s="49"/>
      <c r="AG354" s="49"/>
    </row>
    <row r="355" spans="7:33" s="2" customFormat="1" ht="15.75" customHeight="1" x14ac:dyDescent="0.15">
      <c r="G355" s="49"/>
      <c r="M355" s="49"/>
      <c r="N355" s="49"/>
      <c r="O355" s="49"/>
      <c r="V355" s="49"/>
      <c r="W355" s="49"/>
      <c r="X355" s="49"/>
      <c r="AE355" s="49"/>
      <c r="AF355" s="49"/>
      <c r="AG355" s="49"/>
    </row>
    <row r="356" spans="7:33" s="2" customFormat="1" ht="15.75" customHeight="1" x14ac:dyDescent="0.15">
      <c r="G356" s="49"/>
      <c r="M356" s="49"/>
      <c r="N356" s="49"/>
      <c r="O356" s="49"/>
      <c r="V356" s="49"/>
      <c r="W356" s="49"/>
      <c r="X356" s="49"/>
      <c r="AE356" s="49"/>
      <c r="AF356" s="49"/>
      <c r="AG356" s="49"/>
    </row>
    <row r="357" spans="7:33" s="2" customFormat="1" ht="15.75" customHeight="1" x14ac:dyDescent="0.15">
      <c r="G357" s="49"/>
      <c r="M357" s="49"/>
      <c r="N357" s="49"/>
      <c r="O357" s="49"/>
      <c r="V357" s="49"/>
      <c r="W357" s="49"/>
      <c r="X357" s="49"/>
      <c r="AE357" s="49"/>
      <c r="AF357" s="49"/>
      <c r="AG357" s="49"/>
    </row>
    <row r="358" spans="7:33" s="2" customFormat="1" ht="15.75" customHeight="1" x14ac:dyDescent="0.15">
      <c r="G358" s="49"/>
      <c r="M358" s="49"/>
      <c r="N358" s="49"/>
      <c r="O358" s="49"/>
      <c r="V358" s="49"/>
      <c r="W358" s="49"/>
      <c r="X358" s="49"/>
      <c r="AE358" s="49"/>
      <c r="AF358" s="49"/>
      <c r="AG358" s="49"/>
    </row>
    <row r="359" spans="7:33" s="2" customFormat="1" ht="15.75" customHeight="1" x14ac:dyDescent="0.15">
      <c r="G359" s="49"/>
      <c r="M359" s="49"/>
      <c r="N359" s="49"/>
      <c r="O359" s="49"/>
      <c r="V359" s="49"/>
      <c r="W359" s="49"/>
      <c r="X359" s="49"/>
      <c r="AE359" s="49"/>
      <c r="AF359" s="49"/>
      <c r="AG359" s="49"/>
    </row>
    <row r="360" spans="7:33" s="2" customFormat="1" ht="15.75" customHeight="1" x14ac:dyDescent="0.15">
      <c r="G360" s="49"/>
      <c r="M360" s="49"/>
      <c r="N360" s="49"/>
      <c r="O360" s="49"/>
      <c r="V360" s="49"/>
      <c r="W360" s="49"/>
      <c r="X360" s="49"/>
      <c r="AE360" s="49"/>
      <c r="AF360" s="49"/>
      <c r="AG360" s="49"/>
    </row>
    <row r="361" spans="7:33" s="2" customFormat="1" ht="15.75" customHeight="1" x14ac:dyDescent="0.15">
      <c r="G361" s="49"/>
      <c r="M361" s="49"/>
      <c r="N361" s="49"/>
      <c r="O361" s="49"/>
      <c r="V361" s="49"/>
      <c r="W361" s="49"/>
      <c r="X361" s="49"/>
      <c r="AE361" s="49"/>
      <c r="AF361" s="49"/>
      <c r="AG361" s="49"/>
    </row>
    <row r="362" spans="7:33" s="2" customFormat="1" ht="15.75" customHeight="1" x14ac:dyDescent="0.15">
      <c r="G362" s="49"/>
      <c r="M362" s="49"/>
      <c r="N362" s="49"/>
      <c r="O362" s="49"/>
      <c r="V362" s="49"/>
      <c r="W362" s="49"/>
      <c r="X362" s="49"/>
      <c r="AE362" s="49"/>
      <c r="AF362" s="49"/>
      <c r="AG362" s="49"/>
    </row>
    <row r="363" spans="7:33" s="2" customFormat="1" ht="15.75" customHeight="1" x14ac:dyDescent="0.15">
      <c r="G363" s="49"/>
      <c r="M363" s="49"/>
      <c r="N363" s="49"/>
      <c r="O363" s="49"/>
      <c r="V363" s="49"/>
      <c r="W363" s="49"/>
      <c r="X363" s="49"/>
      <c r="AE363" s="49"/>
      <c r="AF363" s="49"/>
      <c r="AG363" s="49"/>
    </row>
    <row r="364" spans="7:33" s="2" customFormat="1" ht="15.75" customHeight="1" x14ac:dyDescent="0.15">
      <c r="G364" s="49"/>
      <c r="M364" s="49"/>
      <c r="N364" s="49"/>
      <c r="O364" s="49"/>
      <c r="V364" s="49"/>
      <c r="W364" s="49"/>
      <c r="X364" s="49"/>
      <c r="AE364" s="49"/>
      <c r="AF364" s="49"/>
      <c r="AG364" s="49"/>
    </row>
    <row r="365" spans="7:33" s="2" customFormat="1" ht="15.75" customHeight="1" x14ac:dyDescent="0.15">
      <c r="G365" s="49"/>
      <c r="M365" s="49"/>
      <c r="N365" s="49"/>
      <c r="O365" s="49"/>
      <c r="V365" s="49"/>
      <c r="W365" s="49"/>
      <c r="X365" s="49"/>
      <c r="AE365" s="49"/>
      <c r="AF365" s="49"/>
      <c r="AG365" s="49"/>
    </row>
    <row r="366" spans="7:33" s="2" customFormat="1" ht="15.75" customHeight="1" x14ac:dyDescent="0.15">
      <c r="G366" s="49"/>
      <c r="M366" s="49"/>
      <c r="N366" s="49"/>
      <c r="O366" s="49"/>
      <c r="V366" s="49"/>
      <c r="W366" s="49"/>
      <c r="X366" s="49"/>
      <c r="AE366" s="49"/>
      <c r="AF366" s="49"/>
      <c r="AG366" s="49"/>
    </row>
    <row r="367" spans="7:33" s="2" customFormat="1" ht="15.75" customHeight="1" x14ac:dyDescent="0.15">
      <c r="G367" s="49"/>
      <c r="M367" s="49"/>
      <c r="N367" s="49"/>
      <c r="O367" s="49"/>
      <c r="V367" s="49"/>
      <c r="W367" s="49"/>
      <c r="X367" s="49"/>
      <c r="AE367" s="49"/>
      <c r="AF367" s="49"/>
      <c r="AG367" s="49"/>
    </row>
    <row r="368" spans="7:33" s="2" customFormat="1" ht="15.75" customHeight="1" x14ac:dyDescent="0.15">
      <c r="G368" s="49"/>
      <c r="M368" s="49"/>
      <c r="N368" s="49"/>
      <c r="O368" s="49"/>
      <c r="V368" s="49"/>
      <c r="W368" s="49"/>
      <c r="X368" s="49"/>
      <c r="AE368" s="49"/>
      <c r="AF368" s="49"/>
      <c r="AG368" s="49"/>
    </row>
    <row r="369" spans="7:33" s="2" customFormat="1" ht="15.75" customHeight="1" x14ac:dyDescent="0.15">
      <c r="G369" s="49"/>
      <c r="M369" s="49"/>
      <c r="N369" s="49"/>
      <c r="O369" s="49"/>
      <c r="V369" s="49"/>
      <c r="W369" s="49"/>
      <c r="X369" s="49"/>
      <c r="AE369" s="49"/>
      <c r="AF369" s="49"/>
      <c r="AG369" s="49"/>
    </row>
    <row r="370" spans="7:33" s="2" customFormat="1" ht="15.75" customHeight="1" x14ac:dyDescent="0.15">
      <c r="G370" s="49"/>
      <c r="M370" s="49"/>
      <c r="N370" s="49"/>
      <c r="O370" s="49"/>
      <c r="V370" s="49"/>
      <c r="W370" s="49"/>
      <c r="X370" s="49"/>
      <c r="AE370" s="49"/>
      <c r="AF370" s="49"/>
      <c r="AG370" s="49"/>
    </row>
    <row r="371" spans="7:33" s="2" customFormat="1" ht="15.75" customHeight="1" x14ac:dyDescent="0.15">
      <c r="G371" s="49"/>
      <c r="M371" s="49"/>
      <c r="N371" s="49"/>
      <c r="O371" s="49"/>
      <c r="V371" s="49"/>
      <c r="W371" s="49"/>
      <c r="X371" s="49"/>
      <c r="AE371" s="49"/>
      <c r="AF371" s="49"/>
      <c r="AG371" s="49"/>
    </row>
    <row r="372" spans="7:33" s="2" customFormat="1" ht="15.75" customHeight="1" x14ac:dyDescent="0.15">
      <c r="G372" s="49"/>
      <c r="M372" s="49"/>
      <c r="N372" s="49"/>
      <c r="O372" s="49"/>
      <c r="V372" s="49"/>
      <c r="W372" s="49"/>
      <c r="X372" s="49"/>
      <c r="AE372" s="49"/>
      <c r="AF372" s="49"/>
      <c r="AG372" s="49"/>
    </row>
    <row r="373" spans="7:33" s="2" customFormat="1" ht="15.75" customHeight="1" x14ac:dyDescent="0.15">
      <c r="G373" s="49"/>
      <c r="M373" s="49"/>
      <c r="N373" s="49"/>
      <c r="O373" s="49"/>
      <c r="V373" s="49"/>
      <c r="W373" s="49"/>
      <c r="X373" s="49"/>
      <c r="AE373" s="49"/>
      <c r="AF373" s="49"/>
      <c r="AG373" s="49"/>
    </row>
    <row r="374" spans="7:33" s="2" customFormat="1" ht="15.75" customHeight="1" x14ac:dyDescent="0.15">
      <c r="G374" s="49"/>
      <c r="M374" s="49"/>
      <c r="N374" s="49"/>
      <c r="O374" s="49"/>
      <c r="V374" s="49"/>
      <c r="W374" s="49"/>
      <c r="X374" s="49"/>
      <c r="AE374" s="49"/>
      <c r="AF374" s="49"/>
      <c r="AG374" s="49"/>
    </row>
    <row r="375" spans="7:33" s="2" customFormat="1" ht="15.75" customHeight="1" x14ac:dyDescent="0.15">
      <c r="G375" s="49"/>
      <c r="M375" s="49"/>
      <c r="N375" s="49"/>
      <c r="O375" s="49"/>
      <c r="V375" s="49"/>
      <c r="W375" s="49"/>
      <c r="X375" s="49"/>
      <c r="AE375" s="49"/>
      <c r="AF375" s="49"/>
      <c r="AG375" s="49"/>
    </row>
    <row r="376" spans="7:33" s="2" customFormat="1" ht="15.75" customHeight="1" x14ac:dyDescent="0.15">
      <c r="G376" s="49"/>
      <c r="M376" s="49"/>
      <c r="N376" s="49"/>
      <c r="O376" s="49"/>
      <c r="V376" s="49"/>
      <c r="W376" s="49"/>
      <c r="X376" s="49"/>
      <c r="AE376" s="49"/>
      <c r="AF376" s="49"/>
      <c r="AG376" s="49"/>
    </row>
    <row r="377" spans="7:33" s="2" customFormat="1" ht="15.75" customHeight="1" x14ac:dyDescent="0.15">
      <c r="G377" s="49"/>
      <c r="M377" s="49"/>
      <c r="N377" s="49"/>
      <c r="O377" s="49"/>
      <c r="V377" s="49"/>
      <c r="W377" s="49"/>
      <c r="X377" s="49"/>
      <c r="AE377" s="49"/>
      <c r="AF377" s="49"/>
      <c r="AG377" s="49"/>
    </row>
    <row r="378" spans="7:33" s="2" customFormat="1" ht="15.75" customHeight="1" x14ac:dyDescent="0.15">
      <c r="G378" s="49"/>
      <c r="M378" s="49"/>
      <c r="N378" s="49"/>
      <c r="O378" s="49"/>
      <c r="V378" s="49"/>
      <c r="W378" s="49"/>
      <c r="X378" s="49"/>
      <c r="AE378" s="49"/>
      <c r="AF378" s="49"/>
      <c r="AG378" s="49"/>
    </row>
    <row r="379" spans="7:33" s="2" customFormat="1" ht="15.75" customHeight="1" x14ac:dyDescent="0.15">
      <c r="G379" s="49"/>
      <c r="M379" s="49"/>
      <c r="N379" s="49"/>
      <c r="O379" s="49"/>
      <c r="V379" s="49"/>
      <c r="W379" s="49"/>
      <c r="X379" s="49"/>
      <c r="AE379" s="49"/>
      <c r="AF379" s="49"/>
      <c r="AG379" s="49"/>
    </row>
    <row r="380" spans="7:33" s="2" customFormat="1" ht="15.75" customHeight="1" x14ac:dyDescent="0.15">
      <c r="G380" s="49"/>
      <c r="M380" s="49"/>
      <c r="N380" s="49"/>
      <c r="O380" s="49"/>
      <c r="V380" s="49"/>
      <c r="W380" s="49"/>
      <c r="X380" s="49"/>
      <c r="AE380" s="49"/>
      <c r="AF380" s="49"/>
      <c r="AG380" s="49"/>
    </row>
    <row r="381" spans="7:33" s="2" customFormat="1" ht="15.75" customHeight="1" x14ac:dyDescent="0.15">
      <c r="G381" s="49"/>
      <c r="M381" s="49"/>
      <c r="N381" s="49"/>
      <c r="O381" s="49"/>
      <c r="V381" s="49"/>
      <c r="W381" s="49"/>
      <c r="X381" s="49"/>
      <c r="AE381" s="49"/>
      <c r="AF381" s="49"/>
      <c r="AG381" s="49"/>
    </row>
    <row r="382" spans="7:33" s="2" customFormat="1" ht="15.75" customHeight="1" x14ac:dyDescent="0.15">
      <c r="G382" s="49"/>
      <c r="M382" s="49"/>
      <c r="N382" s="49"/>
      <c r="O382" s="49"/>
      <c r="V382" s="49"/>
      <c r="W382" s="49"/>
      <c r="X382" s="49"/>
      <c r="AE382" s="49"/>
      <c r="AF382" s="49"/>
      <c r="AG382" s="49"/>
    </row>
    <row r="383" spans="7:33" s="2" customFormat="1" ht="15.75" customHeight="1" x14ac:dyDescent="0.15">
      <c r="G383" s="49"/>
      <c r="M383" s="49"/>
      <c r="N383" s="49"/>
      <c r="O383" s="49"/>
      <c r="V383" s="49"/>
      <c r="W383" s="49"/>
      <c r="X383" s="49"/>
      <c r="AE383" s="49"/>
      <c r="AF383" s="49"/>
      <c r="AG383" s="49"/>
    </row>
    <row r="384" spans="7:33" s="2" customFormat="1" ht="15.75" customHeight="1" x14ac:dyDescent="0.15">
      <c r="G384" s="49"/>
      <c r="M384" s="49"/>
      <c r="N384" s="49"/>
      <c r="O384" s="49"/>
      <c r="V384" s="49"/>
      <c r="W384" s="49"/>
      <c r="X384" s="49"/>
      <c r="AE384" s="49"/>
      <c r="AF384" s="49"/>
      <c r="AG384" s="49"/>
    </row>
    <row r="385" spans="7:33" s="2" customFormat="1" ht="15.75" customHeight="1" x14ac:dyDescent="0.15">
      <c r="G385" s="49"/>
      <c r="M385" s="49"/>
      <c r="N385" s="49"/>
      <c r="O385" s="49"/>
      <c r="V385" s="49"/>
      <c r="W385" s="49"/>
      <c r="X385" s="49"/>
      <c r="AE385" s="49"/>
      <c r="AF385" s="49"/>
      <c r="AG385" s="49"/>
    </row>
    <row r="386" spans="7:33" s="2" customFormat="1" ht="15.75" customHeight="1" x14ac:dyDescent="0.15">
      <c r="G386" s="49"/>
      <c r="M386" s="49"/>
      <c r="N386" s="49"/>
      <c r="O386" s="49"/>
      <c r="V386" s="49"/>
      <c r="W386" s="49"/>
      <c r="X386" s="49"/>
      <c r="AE386" s="49"/>
      <c r="AF386" s="49"/>
      <c r="AG386" s="49"/>
    </row>
    <row r="387" spans="7:33" s="2" customFormat="1" ht="15.75" customHeight="1" x14ac:dyDescent="0.15">
      <c r="G387" s="49"/>
      <c r="M387" s="49"/>
      <c r="N387" s="49"/>
      <c r="O387" s="49"/>
      <c r="V387" s="49"/>
      <c r="W387" s="49"/>
      <c r="X387" s="49"/>
      <c r="AE387" s="49"/>
      <c r="AF387" s="49"/>
      <c r="AG387" s="49"/>
    </row>
    <row r="388" spans="7:33" s="2" customFormat="1" ht="15.75" customHeight="1" x14ac:dyDescent="0.15">
      <c r="G388" s="49"/>
      <c r="M388" s="49"/>
      <c r="N388" s="49"/>
      <c r="O388" s="49"/>
      <c r="V388" s="49"/>
      <c r="W388" s="49"/>
      <c r="X388" s="49"/>
      <c r="AE388" s="49"/>
      <c r="AF388" s="49"/>
      <c r="AG388" s="49"/>
    </row>
    <row r="389" spans="7:33" s="2" customFormat="1" ht="15.75" customHeight="1" x14ac:dyDescent="0.15">
      <c r="G389" s="49"/>
      <c r="M389" s="49"/>
      <c r="N389" s="49"/>
      <c r="O389" s="49"/>
      <c r="V389" s="49"/>
      <c r="W389" s="49"/>
      <c r="X389" s="49"/>
      <c r="AE389" s="49"/>
      <c r="AF389" s="49"/>
      <c r="AG389" s="49"/>
    </row>
    <row r="390" spans="7:33" s="2" customFormat="1" ht="15.75" customHeight="1" x14ac:dyDescent="0.15">
      <c r="G390" s="49"/>
      <c r="M390" s="49"/>
      <c r="N390" s="49"/>
      <c r="O390" s="49"/>
      <c r="V390" s="49"/>
      <c r="W390" s="49"/>
      <c r="X390" s="49"/>
      <c r="AE390" s="49"/>
      <c r="AF390" s="49"/>
      <c r="AG390" s="49"/>
    </row>
    <row r="391" spans="7:33" s="2" customFormat="1" ht="15.75" customHeight="1" x14ac:dyDescent="0.15">
      <c r="G391" s="49"/>
      <c r="M391" s="49"/>
      <c r="N391" s="49"/>
      <c r="O391" s="49"/>
      <c r="V391" s="49"/>
      <c r="W391" s="49"/>
      <c r="X391" s="49"/>
      <c r="AE391" s="49"/>
      <c r="AF391" s="49"/>
      <c r="AG391" s="49"/>
    </row>
    <row r="392" spans="7:33" s="2" customFormat="1" ht="15.75" customHeight="1" x14ac:dyDescent="0.15">
      <c r="G392" s="49"/>
      <c r="M392" s="49"/>
      <c r="N392" s="49"/>
      <c r="O392" s="49"/>
      <c r="V392" s="49"/>
      <c r="W392" s="49"/>
      <c r="X392" s="49"/>
      <c r="AE392" s="49"/>
      <c r="AF392" s="49"/>
      <c r="AG392" s="49"/>
    </row>
    <row r="393" spans="7:33" s="2" customFormat="1" ht="15.75" customHeight="1" x14ac:dyDescent="0.15">
      <c r="G393" s="49"/>
      <c r="M393" s="49"/>
      <c r="N393" s="49"/>
      <c r="O393" s="49"/>
      <c r="V393" s="49"/>
      <c r="W393" s="49"/>
      <c r="X393" s="49"/>
      <c r="AE393" s="49"/>
      <c r="AF393" s="49"/>
      <c r="AG393" s="49"/>
    </row>
    <row r="394" spans="7:33" s="2" customFormat="1" ht="15.75" customHeight="1" x14ac:dyDescent="0.15">
      <c r="G394" s="49"/>
      <c r="M394" s="49"/>
      <c r="N394" s="49"/>
      <c r="O394" s="49"/>
      <c r="V394" s="49"/>
      <c r="W394" s="49"/>
      <c r="X394" s="49"/>
      <c r="AE394" s="49"/>
      <c r="AF394" s="49"/>
      <c r="AG394" s="49"/>
    </row>
    <row r="395" spans="7:33" s="2" customFormat="1" ht="15.75" customHeight="1" x14ac:dyDescent="0.15">
      <c r="G395" s="49"/>
      <c r="M395" s="49"/>
      <c r="N395" s="49"/>
      <c r="O395" s="49"/>
      <c r="V395" s="49"/>
      <c r="W395" s="49"/>
      <c r="X395" s="49"/>
      <c r="AE395" s="49"/>
      <c r="AF395" s="49"/>
      <c r="AG395" s="49"/>
    </row>
    <row r="396" spans="7:33" s="2" customFormat="1" ht="15.75" customHeight="1" x14ac:dyDescent="0.15">
      <c r="G396" s="49"/>
      <c r="M396" s="49"/>
      <c r="N396" s="49"/>
      <c r="O396" s="49"/>
      <c r="V396" s="49"/>
      <c r="W396" s="49"/>
      <c r="X396" s="49"/>
      <c r="AE396" s="49"/>
      <c r="AF396" s="49"/>
      <c r="AG396" s="49"/>
    </row>
    <row r="397" spans="7:33" s="2" customFormat="1" ht="15.75" customHeight="1" x14ac:dyDescent="0.15">
      <c r="G397" s="49"/>
      <c r="M397" s="49"/>
      <c r="N397" s="49"/>
      <c r="O397" s="49"/>
      <c r="V397" s="49"/>
      <c r="W397" s="49"/>
      <c r="X397" s="49"/>
      <c r="AE397" s="49"/>
      <c r="AF397" s="49"/>
      <c r="AG397" s="49"/>
    </row>
    <row r="398" spans="7:33" s="2" customFormat="1" ht="15.75" customHeight="1" x14ac:dyDescent="0.15">
      <c r="G398" s="49"/>
      <c r="M398" s="49"/>
      <c r="N398" s="49"/>
      <c r="O398" s="49"/>
      <c r="V398" s="49"/>
      <c r="W398" s="49"/>
      <c r="X398" s="49"/>
      <c r="AE398" s="49"/>
      <c r="AF398" s="49"/>
      <c r="AG398" s="49"/>
    </row>
    <row r="399" spans="7:33" s="2" customFormat="1" ht="15.75" customHeight="1" x14ac:dyDescent="0.15">
      <c r="G399" s="49"/>
      <c r="M399" s="49"/>
      <c r="N399" s="49"/>
      <c r="O399" s="49"/>
      <c r="V399" s="49"/>
      <c r="W399" s="49"/>
      <c r="X399" s="49"/>
      <c r="AE399" s="49"/>
      <c r="AF399" s="49"/>
      <c r="AG399" s="49"/>
    </row>
    <row r="400" spans="7:33" s="2" customFormat="1" ht="15.75" customHeight="1" x14ac:dyDescent="0.15">
      <c r="G400" s="49"/>
      <c r="M400" s="49"/>
      <c r="N400" s="49"/>
      <c r="O400" s="49"/>
      <c r="V400" s="49"/>
      <c r="W400" s="49"/>
      <c r="X400" s="49"/>
      <c r="AE400" s="49"/>
      <c r="AF400" s="49"/>
      <c r="AG400" s="49"/>
    </row>
    <row r="401" spans="7:33" s="2" customFormat="1" ht="15.75" customHeight="1" x14ac:dyDescent="0.15">
      <c r="G401" s="49"/>
      <c r="M401" s="49"/>
      <c r="N401" s="49"/>
      <c r="O401" s="49"/>
      <c r="V401" s="49"/>
      <c r="W401" s="49"/>
      <c r="X401" s="49"/>
      <c r="AE401" s="49"/>
      <c r="AF401" s="49"/>
      <c r="AG401" s="49"/>
    </row>
    <row r="402" spans="7:33" s="2" customFormat="1" ht="15.75" customHeight="1" x14ac:dyDescent="0.15">
      <c r="G402" s="49"/>
      <c r="M402" s="49"/>
      <c r="N402" s="49"/>
      <c r="O402" s="49"/>
      <c r="V402" s="49"/>
      <c r="W402" s="49"/>
      <c r="X402" s="49"/>
      <c r="AE402" s="49"/>
      <c r="AF402" s="49"/>
      <c r="AG402" s="49"/>
    </row>
    <row r="403" spans="7:33" s="2" customFormat="1" ht="15.75" customHeight="1" x14ac:dyDescent="0.15">
      <c r="G403" s="49"/>
      <c r="M403" s="49"/>
      <c r="N403" s="49"/>
      <c r="O403" s="49"/>
      <c r="V403" s="49"/>
      <c r="W403" s="49"/>
      <c r="X403" s="49"/>
      <c r="AE403" s="49"/>
      <c r="AF403" s="49"/>
      <c r="AG403" s="49"/>
    </row>
    <row r="404" spans="7:33" s="2" customFormat="1" ht="15.75" customHeight="1" x14ac:dyDescent="0.15">
      <c r="G404" s="49"/>
      <c r="M404" s="49"/>
      <c r="N404" s="49"/>
      <c r="O404" s="49"/>
      <c r="V404" s="49"/>
      <c r="W404" s="49"/>
      <c r="X404" s="49"/>
      <c r="AE404" s="49"/>
      <c r="AF404" s="49"/>
      <c r="AG404" s="49"/>
    </row>
    <row r="405" spans="7:33" s="2" customFormat="1" ht="15.75" customHeight="1" x14ac:dyDescent="0.15">
      <c r="G405" s="49"/>
      <c r="M405" s="49"/>
      <c r="N405" s="49"/>
      <c r="O405" s="49"/>
      <c r="V405" s="49"/>
      <c r="W405" s="49"/>
      <c r="X405" s="49"/>
      <c r="AE405" s="49"/>
      <c r="AF405" s="49"/>
      <c r="AG405" s="49"/>
    </row>
    <row r="406" spans="7:33" s="2" customFormat="1" ht="15.75" customHeight="1" x14ac:dyDescent="0.15">
      <c r="G406" s="49"/>
      <c r="M406" s="49"/>
      <c r="N406" s="49"/>
      <c r="O406" s="49"/>
      <c r="V406" s="49"/>
      <c r="W406" s="49"/>
      <c r="X406" s="49"/>
      <c r="AE406" s="49"/>
      <c r="AF406" s="49"/>
      <c r="AG406" s="49"/>
    </row>
    <row r="407" spans="7:33" s="2" customFormat="1" ht="15.75" customHeight="1" x14ac:dyDescent="0.15">
      <c r="G407" s="49"/>
      <c r="M407" s="49"/>
      <c r="N407" s="49"/>
      <c r="O407" s="49"/>
      <c r="V407" s="49"/>
      <c r="W407" s="49"/>
      <c r="X407" s="49"/>
      <c r="AE407" s="49"/>
      <c r="AF407" s="49"/>
      <c r="AG407" s="49"/>
    </row>
    <row r="408" spans="7:33" s="2" customFormat="1" ht="15.75" customHeight="1" x14ac:dyDescent="0.15">
      <c r="G408" s="49"/>
      <c r="M408" s="49"/>
      <c r="N408" s="49"/>
      <c r="O408" s="49"/>
      <c r="V408" s="49"/>
      <c r="W408" s="49"/>
      <c r="X408" s="49"/>
      <c r="AE408" s="49"/>
      <c r="AF408" s="49"/>
      <c r="AG408" s="49"/>
    </row>
    <row r="409" spans="7:33" s="2" customFormat="1" ht="15.75" customHeight="1" x14ac:dyDescent="0.15">
      <c r="G409" s="49"/>
      <c r="M409" s="49"/>
      <c r="N409" s="49"/>
      <c r="O409" s="49"/>
      <c r="V409" s="49"/>
      <c r="W409" s="49"/>
      <c r="X409" s="49"/>
      <c r="AE409" s="49"/>
      <c r="AF409" s="49"/>
      <c r="AG409" s="49"/>
    </row>
    <row r="410" spans="7:33" s="2" customFormat="1" ht="15.75" customHeight="1" x14ac:dyDescent="0.15">
      <c r="G410" s="49"/>
      <c r="M410" s="49"/>
      <c r="N410" s="49"/>
      <c r="O410" s="49"/>
      <c r="V410" s="49"/>
      <c r="W410" s="49"/>
      <c r="X410" s="49"/>
      <c r="AE410" s="49"/>
      <c r="AF410" s="49"/>
      <c r="AG410" s="49"/>
    </row>
    <row r="411" spans="7:33" s="2" customFormat="1" ht="15.75" customHeight="1" x14ac:dyDescent="0.15">
      <c r="G411" s="49"/>
      <c r="M411" s="49"/>
      <c r="N411" s="49"/>
      <c r="O411" s="49"/>
      <c r="V411" s="49"/>
      <c r="W411" s="49"/>
      <c r="X411" s="49"/>
      <c r="AE411" s="49"/>
      <c r="AF411" s="49"/>
      <c r="AG411" s="49"/>
    </row>
    <row r="412" spans="7:33" s="2" customFormat="1" ht="15.75" customHeight="1" x14ac:dyDescent="0.15">
      <c r="G412" s="49"/>
      <c r="M412" s="49"/>
      <c r="N412" s="49"/>
      <c r="O412" s="49"/>
      <c r="V412" s="49"/>
      <c r="W412" s="49"/>
      <c r="X412" s="49"/>
      <c r="AE412" s="49"/>
      <c r="AF412" s="49"/>
      <c r="AG412" s="49"/>
    </row>
    <row r="413" spans="7:33" s="2" customFormat="1" ht="15.75" customHeight="1" x14ac:dyDescent="0.15">
      <c r="G413" s="49"/>
      <c r="M413" s="49"/>
      <c r="N413" s="49"/>
      <c r="O413" s="49"/>
      <c r="V413" s="49"/>
      <c r="W413" s="49"/>
      <c r="X413" s="49"/>
      <c r="AE413" s="49"/>
      <c r="AF413" s="49"/>
      <c r="AG413" s="49"/>
    </row>
    <row r="414" spans="7:33" s="2" customFormat="1" ht="15.75" customHeight="1" x14ac:dyDescent="0.15">
      <c r="G414" s="49"/>
      <c r="M414" s="49"/>
      <c r="N414" s="49"/>
      <c r="O414" s="49"/>
      <c r="V414" s="49"/>
      <c r="W414" s="49"/>
      <c r="X414" s="49"/>
      <c r="AE414" s="49"/>
      <c r="AF414" s="49"/>
      <c r="AG414" s="49"/>
    </row>
    <row r="415" spans="7:33" s="2" customFormat="1" ht="15.75" customHeight="1" x14ac:dyDescent="0.15">
      <c r="G415" s="49"/>
      <c r="M415" s="49"/>
      <c r="N415" s="49"/>
      <c r="O415" s="49"/>
      <c r="V415" s="49"/>
      <c r="W415" s="49"/>
      <c r="X415" s="49"/>
      <c r="AE415" s="49"/>
      <c r="AF415" s="49"/>
      <c r="AG415" s="49"/>
    </row>
    <row r="416" spans="7:33" s="2" customFormat="1" ht="15.75" customHeight="1" x14ac:dyDescent="0.15">
      <c r="G416" s="49"/>
      <c r="M416" s="49"/>
      <c r="N416" s="49"/>
      <c r="O416" s="49"/>
      <c r="V416" s="49"/>
      <c r="W416" s="49"/>
      <c r="X416" s="49"/>
      <c r="AE416" s="49"/>
      <c r="AF416" s="49"/>
      <c r="AG416" s="49"/>
    </row>
    <row r="417" spans="7:33" s="2" customFormat="1" ht="15.75" customHeight="1" x14ac:dyDescent="0.15">
      <c r="G417" s="49"/>
      <c r="M417" s="49"/>
      <c r="N417" s="49"/>
      <c r="O417" s="49"/>
      <c r="V417" s="49"/>
      <c r="W417" s="49"/>
      <c r="X417" s="49"/>
      <c r="AE417" s="49"/>
      <c r="AF417" s="49"/>
      <c r="AG417" s="49"/>
    </row>
    <row r="418" spans="7:33" s="2" customFormat="1" ht="15.75" customHeight="1" x14ac:dyDescent="0.15">
      <c r="G418" s="49"/>
      <c r="M418" s="49"/>
      <c r="N418" s="49"/>
      <c r="O418" s="49"/>
      <c r="V418" s="49"/>
      <c r="W418" s="49"/>
      <c r="X418" s="49"/>
      <c r="AE418" s="49"/>
      <c r="AF418" s="49"/>
      <c r="AG418" s="49"/>
    </row>
    <row r="419" spans="7:33" s="2" customFormat="1" ht="15.75" customHeight="1" x14ac:dyDescent="0.15">
      <c r="G419" s="49"/>
      <c r="M419" s="49"/>
      <c r="N419" s="49"/>
      <c r="O419" s="49"/>
      <c r="V419" s="49"/>
      <c r="W419" s="49"/>
      <c r="X419" s="49"/>
      <c r="AE419" s="49"/>
      <c r="AF419" s="49"/>
      <c r="AG419" s="49"/>
    </row>
    <row r="420" spans="7:33" s="2" customFormat="1" ht="15.75" customHeight="1" x14ac:dyDescent="0.15">
      <c r="G420" s="49"/>
      <c r="M420" s="49"/>
      <c r="N420" s="49"/>
      <c r="O420" s="49"/>
      <c r="V420" s="49"/>
      <c r="W420" s="49"/>
      <c r="X420" s="49"/>
      <c r="AE420" s="49"/>
      <c r="AF420" s="49"/>
      <c r="AG420" s="49"/>
    </row>
    <row r="421" spans="7:33" s="2" customFormat="1" ht="15.75" customHeight="1" x14ac:dyDescent="0.15">
      <c r="G421" s="49"/>
      <c r="M421" s="49"/>
      <c r="N421" s="49"/>
      <c r="O421" s="49"/>
      <c r="V421" s="49"/>
      <c r="W421" s="49"/>
      <c r="X421" s="49"/>
      <c r="AE421" s="49"/>
      <c r="AF421" s="49"/>
      <c r="AG421" s="49"/>
    </row>
    <row r="422" spans="7:33" s="2" customFormat="1" ht="15.75" customHeight="1" x14ac:dyDescent="0.15">
      <c r="G422" s="49"/>
      <c r="M422" s="49"/>
      <c r="N422" s="49"/>
      <c r="O422" s="49"/>
      <c r="V422" s="49"/>
      <c r="W422" s="49"/>
      <c r="X422" s="49"/>
      <c r="AE422" s="49"/>
      <c r="AF422" s="49"/>
      <c r="AG422" s="49"/>
    </row>
    <row r="423" spans="7:33" s="2" customFormat="1" ht="15.75" customHeight="1" x14ac:dyDescent="0.15">
      <c r="G423" s="49"/>
      <c r="M423" s="49"/>
      <c r="N423" s="49"/>
      <c r="O423" s="49"/>
      <c r="V423" s="49"/>
      <c r="W423" s="49"/>
      <c r="X423" s="49"/>
      <c r="AE423" s="49"/>
      <c r="AF423" s="49"/>
      <c r="AG423" s="49"/>
    </row>
    <row r="424" spans="7:33" s="2" customFormat="1" ht="15.75" customHeight="1" x14ac:dyDescent="0.15">
      <c r="G424" s="49"/>
      <c r="M424" s="49"/>
      <c r="N424" s="49"/>
      <c r="O424" s="49"/>
      <c r="V424" s="49"/>
      <c r="W424" s="49"/>
      <c r="X424" s="49"/>
      <c r="AE424" s="49"/>
      <c r="AF424" s="49"/>
      <c r="AG424" s="49"/>
    </row>
    <row r="425" spans="7:33" s="2" customFormat="1" ht="15.75" customHeight="1" x14ac:dyDescent="0.15">
      <c r="G425" s="49"/>
      <c r="M425" s="49"/>
      <c r="N425" s="49"/>
      <c r="O425" s="49"/>
      <c r="V425" s="49"/>
      <c r="W425" s="49"/>
      <c r="X425" s="49"/>
      <c r="AE425" s="49"/>
      <c r="AF425" s="49"/>
      <c r="AG425" s="49"/>
    </row>
    <row r="426" spans="7:33" s="2" customFormat="1" ht="15.75" customHeight="1" x14ac:dyDescent="0.15">
      <c r="G426" s="49"/>
      <c r="M426" s="49"/>
      <c r="N426" s="49"/>
      <c r="O426" s="49"/>
      <c r="V426" s="49"/>
      <c r="W426" s="49"/>
      <c r="X426" s="49"/>
      <c r="AE426" s="49"/>
      <c r="AF426" s="49"/>
      <c r="AG426" s="49"/>
    </row>
    <row r="427" spans="7:33" s="2" customFormat="1" ht="15.75" customHeight="1" x14ac:dyDescent="0.15">
      <c r="G427" s="49"/>
      <c r="M427" s="49"/>
      <c r="N427" s="49"/>
      <c r="O427" s="49"/>
      <c r="V427" s="49"/>
      <c r="W427" s="49"/>
      <c r="X427" s="49"/>
      <c r="AE427" s="49"/>
      <c r="AF427" s="49"/>
      <c r="AG427" s="49"/>
    </row>
    <row r="428" spans="7:33" s="2" customFormat="1" ht="15.75" customHeight="1" x14ac:dyDescent="0.15">
      <c r="G428" s="49"/>
      <c r="M428" s="49"/>
      <c r="N428" s="49"/>
      <c r="O428" s="49"/>
      <c r="V428" s="49"/>
      <c r="W428" s="49"/>
      <c r="X428" s="49"/>
      <c r="AE428" s="49"/>
      <c r="AF428" s="49"/>
      <c r="AG428" s="49"/>
    </row>
    <row r="429" spans="7:33" s="2" customFormat="1" ht="15.75" customHeight="1" x14ac:dyDescent="0.15">
      <c r="G429" s="49"/>
      <c r="M429" s="49"/>
      <c r="N429" s="49"/>
      <c r="O429" s="49"/>
      <c r="V429" s="49"/>
      <c r="W429" s="49"/>
      <c r="X429" s="49"/>
      <c r="AE429" s="49"/>
      <c r="AF429" s="49"/>
      <c r="AG429" s="49"/>
    </row>
    <row r="430" spans="7:33" s="2" customFormat="1" ht="15.75" customHeight="1" x14ac:dyDescent="0.15">
      <c r="G430" s="49"/>
      <c r="M430" s="49"/>
      <c r="N430" s="49"/>
      <c r="O430" s="49"/>
      <c r="V430" s="49"/>
      <c r="W430" s="49"/>
      <c r="X430" s="49"/>
      <c r="AE430" s="49"/>
      <c r="AF430" s="49"/>
      <c r="AG430" s="49"/>
    </row>
    <row r="431" spans="7:33" s="2" customFormat="1" ht="15.75" customHeight="1" x14ac:dyDescent="0.15">
      <c r="G431" s="49"/>
      <c r="M431" s="49"/>
      <c r="N431" s="49"/>
      <c r="O431" s="49"/>
      <c r="V431" s="49"/>
      <c r="W431" s="49"/>
      <c r="X431" s="49"/>
      <c r="AE431" s="49"/>
      <c r="AF431" s="49"/>
      <c r="AG431" s="49"/>
    </row>
    <row r="432" spans="7:33" s="2" customFormat="1" ht="15.75" customHeight="1" x14ac:dyDescent="0.15">
      <c r="G432" s="49"/>
      <c r="M432" s="49"/>
      <c r="N432" s="49"/>
      <c r="O432" s="49"/>
      <c r="V432" s="49"/>
      <c r="W432" s="49"/>
      <c r="X432" s="49"/>
      <c r="AE432" s="49"/>
      <c r="AF432" s="49"/>
      <c r="AG432" s="49"/>
    </row>
    <row r="433" spans="7:33" s="2" customFormat="1" ht="15.75" customHeight="1" x14ac:dyDescent="0.15">
      <c r="G433" s="49"/>
      <c r="M433" s="49"/>
      <c r="N433" s="49"/>
      <c r="O433" s="49"/>
      <c r="V433" s="49"/>
      <c r="W433" s="49"/>
      <c r="X433" s="49"/>
      <c r="AE433" s="49"/>
      <c r="AF433" s="49"/>
      <c r="AG433" s="49"/>
    </row>
    <row r="434" spans="7:33" s="2" customFormat="1" ht="15.75" customHeight="1" x14ac:dyDescent="0.15">
      <c r="G434" s="49"/>
      <c r="M434" s="49"/>
      <c r="N434" s="49"/>
      <c r="O434" s="49"/>
      <c r="V434" s="49"/>
      <c r="W434" s="49"/>
      <c r="X434" s="49"/>
      <c r="AE434" s="49"/>
      <c r="AF434" s="49"/>
      <c r="AG434" s="49"/>
    </row>
    <row r="435" spans="7:33" s="2" customFormat="1" ht="15.75" customHeight="1" x14ac:dyDescent="0.15">
      <c r="G435" s="49"/>
      <c r="M435" s="49"/>
      <c r="N435" s="49"/>
      <c r="O435" s="49"/>
      <c r="V435" s="49"/>
      <c r="W435" s="49"/>
      <c r="X435" s="49"/>
      <c r="AE435" s="49"/>
      <c r="AF435" s="49"/>
      <c r="AG435" s="49"/>
    </row>
    <row r="436" spans="7:33" s="2" customFormat="1" ht="15.75" customHeight="1" x14ac:dyDescent="0.15">
      <c r="G436" s="49"/>
      <c r="M436" s="49"/>
      <c r="N436" s="49"/>
      <c r="O436" s="49"/>
      <c r="V436" s="49"/>
      <c r="W436" s="49"/>
      <c r="X436" s="49"/>
      <c r="AE436" s="49"/>
      <c r="AF436" s="49"/>
      <c r="AG436" s="49"/>
    </row>
    <row r="437" spans="7:33" s="2" customFormat="1" ht="15.75" customHeight="1" x14ac:dyDescent="0.15">
      <c r="G437" s="49"/>
      <c r="M437" s="49"/>
      <c r="N437" s="49"/>
      <c r="O437" s="49"/>
      <c r="V437" s="49"/>
      <c r="W437" s="49"/>
      <c r="X437" s="49"/>
      <c r="AE437" s="49"/>
      <c r="AF437" s="49"/>
      <c r="AG437" s="49"/>
    </row>
    <row r="438" spans="7:33" s="2" customFormat="1" ht="15.75" customHeight="1" x14ac:dyDescent="0.15">
      <c r="G438" s="49"/>
      <c r="M438" s="49"/>
      <c r="N438" s="49"/>
      <c r="O438" s="49"/>
      <c r="V438" s="49"/>
      <c r="W438" s="49"/>
      <c r="X438" s="49"/>
      <c r="AE438" s="49"/>
      <c r="AF438" s="49"/>
      <c r="AG438" s="49"/>
    </row>
    <row r="439" spans="7:33" s="2" customFormat="1" ht="15.75" customHeight="1" x14ac:dyDescent="0.15">
      <c r="G439" s="49"/>
      <c r="M439" s="49"/>
      <c r="N439" s="49"/>
      <c r="O439" s="49"/>
      <c r="V439" s="49"/>
      <c r="W439" s="49"/>
      <c r="X439" s="49"/>
      <c r="AE439" s="49"/>
      <c r="AF439" s="49"/>
      <c r="AG439" s="49"/>
    </row>
    <row r="440" spans="7:33" s="2" customFormat="1" ht="15.75" customHeight="1" x14ac:dyDescent="0.15">
      <c r="G440" s="49"/>
      <c r="M440" s="49"/>
      <c r="N440" s="49"/>
      <c r="O440" s="49"/>
      <c r="V440" s="49"/>
      <c r="W440" s="49"/>
      <c r="X440" s="49"/>
      <c r="AE440" s="49"/>
      <c r="AF440" s="49"/>
      <c r="AG440" s="49"/>
    </row>
    <row r="441" spans="7:33" s="2" customFormat="1" ht="15.75" customHeight="1" x14ac:dyDescent="0.15">
      <c r="G441" s="49"/>
      <c r="M441" s="49"/>
      <c r="N441" s="49"/>
      <c r="O441" s="49"/>
      <c r="V441" s="49"/>
      <c r="W441" s="49"/>
      <c r="X441" s="49"/>
      <c r="AE441" s="49"/>
      <c r="AF441" s="49"/>
      <c r="AG441" s="49"/>
    </row>
    <row r="442" spans="7:33" s="2" customFormat="1" ht="15.75" customHeight="1" x14ac:dyDescent="0.15">
      <c r="G442" s="49"/>
      <c r="M442" s="49"/>
      <c r="N442" s="49"/>
      <c r="O442" s="49"/>
      <c r="V442" s="49"/>
      <c r="W442" s="49"/>
      <c r="X442" s="49"/>
      <c r="AE442" s="49"/>
      <c r="AF442" s="49"/>
      <c r="AG442" s="49"/>
    </row>
    <row r="443" spans="7:33" s="2" customFormat="1" ht="15.75" customHeight="1" x14ac:dyDescent="0.15">
      <c r="G443" s="49"/>
      <c r="M443" s="49"/>
      <c r="N443" s="49"/>
      <c r="O443" s="49"/>
      <c r="V443" s="49"/>
      <c r="W443" s="49"/>
      <c r="X443" s="49"/>
      <c r="AE443" s="49"/>
      <c r="AF443" s="49"/>
      <c r="AG443" s="49"/>
    </row>
    <row r="444" spans="7:33" s="2" customFormat="1" ht="15.75" customHeight="1" x14ac:dyDescent="0.15">
      <c r="G444" s="49"/>
      <c r="M444" s="49"/>
      <c r="N444" s="49"/>
      <c r="O444" s="49"/>
      <c r="V444" s="49"/>
      <c r="W444" s="49"/>
      <c r="X444" s="49"/>
      <c r="AE444" s="49"/>
      <c r="AF444" s="49"/>
      <c r="AG444" s="49"/>
    </row>
    <row r="445" spans="7:33" s="2" customFormat="1" ht="15.75" customHeight="1" x14ac:dyDescent="0.15">
      <c r="G445" s="49"/>
      <c r="M445" s="49"/>
      <c r="N445" s="49"/>
      <c r="O445" s="49"/>
      <c r="V445" s="49"/>
      <c r="W445" s="49"/>
      <c r="X445" s="49"/>
      <c r="AE445" s="49"/>
      <c r="AF445" s="49"/>
      <c r="AG445" s="49"/>
    </row>
    <row r="446" spans="7:33" s="2" customFormat="1" ht="15.75" customHeight="1" x14ac:dyDescent="0.15">
      <c r="G446" s="49"/>
      <c r="M446" s="49"/>
      <c r="N446" s="49"/>
      <c r="O446" s="49"/>
      <c r="V446" s="49"/>
      <c r="W446" s="49"/>
      <c r="X446" s="49"/>
      <c r="AE446" s="49"/>
      <c r="AF446" s="49"/>
      <c r="AG446" s="49"/>
    </row>
    <row r="447" spans="7:33" s="2" customFormat="1" ht="15.75" customHeight="1" x14ac:dyDescent="0.15">
      <c r="G447" s="49"/>
      <c r="M447" s="49"/>
      <c r="N447" s="49"/>
      <c r="O447" s="49"/>
      <c r="V447" s="49"/>
      <c r="W447" s="49"/>
      <c r="X447" s="49"/>
      <c r="AE447" s="49"/>
      <c r="AF447" s="49"/>
      <c r="AG447" s="49"/>
    </row>
    <row r="448" spans="7:33" s="2" customFormat="1" ht="15.75" customHeight="1" x14ac:dyDescent="0.15">
      <c r="G448" s="49"/>
      <c r="M448" s="49"/>
      <c r="N448" s="49"/>
      <c r="O448" s="49"/>
      <c r="V448" s="49"/>
      <c r="W448" s="49"/>
      <c r="X448" s="49"/>
      <c r="AE448" s="49"/>
      <c r="AF448" s="49"/>
      <c r="AG448" s="49"/>
    </row>
    <row r="449" spans="7:33" s="2" customFormat="1" ht="15.75" customHeight="1" x14ac:dyDescent="0.15">
      <c r="G449" s="49"/>
      <c r="M449" s="49"/>
      <c r="N449" s="49"/>
      <c r="O449" s="49"/>
      <c r="V449" s="49"/>
      <c r="W449" s="49"/>
      <c r="X449" s="49"/>
      <c r="AE449" s="49"/>
      <c r="AF449" s="49"/>
      <c r="AG449" s="49"/>
    </row>
    <row r="450" spans="7:33" s="2" customFormat="1" ht="15.75" customHeight="1" x14ac:dyDescent="0.15">
      <c r="G450" s="49"/>
      <c r="M450" s="49"/>
      <c r="N450" s="49"/>
      <c r="O450" s="49"/>
      <c r="V450" s="49"/>
      <c r="W450" s="49"/>
      <c r="X450" s="49"/>
      <c r="AE450" s="49"/>
      <c r="AF450" s="49"/>
      <c r="AG450" s="49"/>
    </row>
    <row r="451" spans="7:33" s="2" customFormat="1" ht="15.75" customHeight="1" x14ac:dyDescent="0.15">
      <c r="G451" s="49"/>
      <c r="M451" s="49"/>
      <c r="N451" s="49"/>
      <c r="O451" s="49"/>
      <c r="V451" s="49"/>
      <c r="W451" s="49"/>
      <c r="X451" s="49"/>
      <c r="AE451" s="49"/>
      <c r="AF451" s="49"/>
      <c r="AG451" s="49"/>
    </row>
    <row r="452" spans="7:33" s="2" customFormat="1" ht="15.75" customHeight="1" x14ac:dyDescent="0.15">
      <c r="G452" s="49"/>
      <c r="M452" s="49"/>
      <c r="N452" s="49"/>
      <c r="O452" s="49"/>
      <c r="V452" s="49"/>
      <c r="W452" s="49"/>
      <c r="X452" s="49"/>
      <c r="AE452" s="49"/>
      <c r="AF452" s="49"/>
      <c r="AG452" s="49"/>
    </row>
    <row r="453" spans="7:33" s="2" customFormat="1" ht="15.75" customHeight="1" x14ac:dyDescent="0.15">
      <c r="G453" s="49"/>
      <c r="M453" s="49"/>
      <c r="N453" s="49"/>
      <c r="O453" s="49"/>
      <c r="V453" s="49"/>
      <c r="W453" s="49"/>
      <c r="X453" s="49"/>
      <c r="AE453" s="49"/>
      <c r="AF453" s="49"/>
      <c r="AG453" s="49"/>
    </row>
    <row r="454" spans="7:33" s="2" customFormat="1" ht="15.75" customHeight="1" x14ac:dyDescent="0.15">
      <c r="G454" s="49"/>
      <c r="M454" s="49"/>
      <c r="N454" s="49"/>
      <c r="O454" s="49"/>
      <c r="V454" s="49"/>
      <c r="W454" s="49"/>
      <c r="X454" s="49"/>
      <c r="AE454" s="49"/>
      <c r="AF454" s="49"/>
      <c r="AG454" s="49"/>
    </row>
    <row r="455" spans="7:33" s="2" customFormat="1" ht="15.75" customHeight="1" x14ac:dyDescent="0.15">
      <c r="G455" s="49"/>
      <c r="M455" s="49"/>
      <c r="N455" s="49"/>
      <c r="O455" s="49"/>
      <c r="V455" s="49"/>
      <c r="W455" s="49"/>
      <c r="X455" s="49"/>
      <c r="AE455" s="49"/>
      <c r="AF455" s="49"/>
      <c r="AG455" s="49"/>
    </row>
    <row r="456" spans="7:33" s="2" customFormat="1" ht="15.75" customHeight="1" x14ac:dyDescent="0.15">
      <c r="G456" s="49"/>
      <c r="M456" s="49"/>
      <c r="N456" s="49"/>
      <c r="O456" s="49"/>
      <c r="V456" s="49"/>
      <c r="W456" s="49"/>
      <c r="X456" s="49"/>
      <c r="AE456" s="49"/>
      <c r="AF456" s="49"/>
      <c r="AG456" s="49"/>
    </row>
    <row r="457" spans="7:33" s="2" customFormat="1" ht="15.75" customHeight="1" x14ac:dyDescent="0.15">
      <c r="G457" s="49"/>
      <c r="M457" s="49"/>
      <c r="N457" s="49"/>
      <c r="O457" s="49"/>
      <c r="V457" s="49"/>
      <c r="W457" s="49"/>
      <c r="X457" s="49"/>
      <c r="AE457" s="49"/>
      <c r="AF457" s="49"/>
      <c r="AG457" s="49"/>
    </row>
    <row r="458" spans="7:33" s="2" customFormat="1" ht="15.75" customHeight="1" x14ac:dyDescent="0.15">
      <c r="G458" s="49"/>
      <c r="M458" s="49"/>
      <c r="N458" s="49"/>
      <c r="O458" s="49"/>
      <c r="V458" s="49"/>
      <c r="W458" s="49"/>
      <c r="X458" s="49"/>
      <c r="AE458" s="49"/>
      <c r="AF458" s="49"/>
      <c r="AG458" s="49"/>
    </row>
    <row r="459" spans="7:33" s="2" customFormat="1" ht="15.75" customHeight="1" x14ac:dyDescent="0.15">
      <c r="G459" s="49"/>
      <c r="M459" s="49"/>
      <c r="N459" s="49"/>
      <c r="O459" s="49"/>
      <c r="V459" s="49"/>
      <c r="W459" s="49"/>
      <c r="X459" s="49"/>
      <c r="AE459" s="49"/>
      <c r="AF459" s="49"/>
      <c r="AG459" s="49"/>
    </row>
    <row r="460" spans="7:33" s="2" customFormat="1" ht="15.75" customHeight="1" x14ac:dyDescent="0.15">
      <c r="G460" s="49"/>
      <c r="M460" s="49"/>
      <c r="N460" s="49"/>
      <c r="O460" s="49"/>
      <c r="V460" s="49"/>
      <c r="W460" s="49"/>
      <c r="X460" s="49"/>
      <c r="AE460" s="49"/>
      <c r="AF460" s="49"/>
      <c r="AG460" s="49"/>
    </row>
    <row r="461" spans="7:33" s="2" customFormat="1" ht="15.75" customHeight="1" x14ac:dyDescent="0.15">
      <c r="G461" s="49"/>
      <c r="M461" s="49"/>
      <c r="N461" s="49"/>
      <c r="O461" s="49"/>
      <c r="V461" s="49"/>
      <c r="W461" s="49"/>
      <c r="X461" s="49"/>
      <c r="AE461" s="49"/>
      <c r="AF461" s="49"/>
      <c r="AG461" s="49"/>
    </row>
    <row r="462" spans="7:33" s="2" customFormat="1" ht="15.75" customHeight="1" x14ac:dyDescent="0.15">
      <c r="G462" s="49"/>
      <c r="M462" s="49"/>
      <c r="N462" s="49"/>
      <c r="O462" s="49"/>
      <c r="V462" s="49"/>
      <c r="W462" s="49"/>
      <c r="X462" s="49"/>
      <c r="AE462" s="49"/>
      <c r="AF462" s="49"/>
      <c r="AG462" s="49"/>
    </row>
    <row r="463" spans="7:33" s="2" customFormat="1" ht="15.75" customHeight="1" x14ac:dyDescent="0.15">
      <c r="G463" s="49"/>
      <c r="M463" s="49"/>
      <c r="N463" s="49"/>
      <c r="O463" s="49"/>
      <c r="V463" s="49"/>
      <c r="W463" s="49"/>
      <c r="X463" s="49"/>
      <c r="AE463" s="49"/>
      <c r="AF463" s="49"/>
      <c r="AG463" s="49"/>
    </row>
    <row r="464" spans="7:33" s="2" customFormat="1" ht="15.75" customHeight="1" x14ac:dyDescent="0.15">
      <c r="G464" s="49"/>
      <c r="M464" s="49"/>
      <c r="N464" s="49"/>
      <c r="O464" s="49"/>
      <c r="V464" s="49"/>
      <c r="W464" s="49"/>
      <c r="X464" s="49"/>
      <c r="AE464" s="49"/>
      <c r="AF464" s="49"/>
      <c r="AG464" s="49"/>
    </row>
    <row r="465" spans="7:33" s="2" customFormat="1" ht="15.75" customHeight="1" x14ac:dyDescent="0.15">
      <c r="G465" s="49"/>
      <c r="M465" s="49"/>
      <c r="N465" s="49"/>
      <c r="O465" s="49"/>
      <c r="V465" s="49"/>
      <c r="W465" s="49"/>
      <c r="X465" s="49"/>
      <c r="AE465" s="49"/>
      <c r="AF465" s="49"/>
      <c r="AG465" s="49"/>
    </row>
    <row r="466" spans="7:33" s="2" customFormat="1" ht="15.75" customHeight="1" x14ac:dyDescent="0.15">
      <c r="G466" s="49"/>
      <c r="M466" s="49"/>
      <c r="N466" s="49"/>
      <c r="O466" s="49"/>
      <c r="V466" s="49"/>
      <c r="W466" s="49"/>
      <c r="X466" s="49"/>
      <c r="AE466" s="49"/>
      <c r="AF466" s="49"/>
      <c r="AG466" s="49"/>
    </row>
    <row r="467" spans="7:33" s="2" customFormat="1" ht="15.75" customHeight="1" x14ac:dyDescent="0.15">
      <c r="G467" s="49"/>
      <c r="M467" s="49"/>
      <c r="N467" s="49"/>
      <c r="O467" s="49"/>
      <c r="V467" s="49"/>
      <c r="W467" s="49"/>
      <c r="X467" s="49"/>
      <c r="AE467" s="49"/>
      <c r="AF467" s="49"/>
      <c r="AG467" s="49"/>
    </row>
    <row r="468" spans="7:33" s="2" customFormat="1" ht="15.75" customHeight="1" x14ac:dyDescent="0.15">
      <c r="G468" s="49"/>
      <c r="M468" s="49"/>
      <c r="N468" s="49"/>
      <c r="O468" s="49"/>
      <c r="V468" s="49"/>
      <c r="W468" s="49"/>
      <c r="X468" s="49"/>
      <c r="AE468" s="49"/>
      <c r="AF468" s="49"/>
      <c r="AG468" s="49"/>
    </row>
    <row r="469" spans="7:33" s="2" customFormat="1" ht="15.75" customHeight="1" x14ac:dyDescent="0.15">
      <c r="G469" s="49"/>
      <c r="M469" s="49"/>
      <c r="N469" s="49"/>
      <c r="O469" s="49"/>
      <c r="V469" s="49"/>
      <c r="W469" s="49"/>
      <c r="X469" s="49"/>
      <c r="AE469" s="49"/>
      <c r="AF469" s="49"/>
      <c r="AG469" s="49"/>
    </row>
    <row r="470" spans="7:33" s="2" customFormat="1" ht="15.75" customHeight="1" x14ac:dyDescent="0.15">
      <c r="G470" s="49"/>
      <c r="M470" s="49"/>
      <c r="N470" s="49"/>
      <c r="O470" s="49"/>
      <c r="V470" s="49"/>
      <c r="W470" s="49"/>
      <c r="X470" s="49"/>
      <c r="AE470" s="49"/>
      <c r="AF470" s="49"/>
      <c r="AG470" s="49"/>
    </row>
    <row r="471" spans="7:33" s="2" customFormat="1" ht="15.75" customHeight="1" x14ac:dyDescent="0.15">
      <c r="G471" s="49"/>
      <c r="M471" s="49"/>
      <c r="N471" s="49"/>
      <c r="O471" s="49"/>
      <c r="V471" s="49"/>
      <c r="W471" s="49"/>
      <c r="X471" s="49"/>
      <c r="AE471" s="49"/>
      <c r="AF471" s="49"/>
      <c r="AG471" s="49"/>
    </row>
    <row r="472" spans="7:33" s="2" customFormat="1" ht="15.75" customHeight="1" x14ac:dyDescent="0.15">
      <c r="G472" s="49"/>
      <c r="M472" s="49"/>
      <c r="N472" s="49"/>
      <c r="O472" s="49"/>
      <c r="V472" s="49"/>
      <c r="W472" s="49"/>
      <c r="X472" s="49"/>
      <c r="AE472" s="49"/>
      <c r="AF472" s="49"/>
      <c r="AG472" s="49"/>
    </row>
    <row r="473" spans="7:33" s="2" customFormat="1" ht="15.75" customHeight="1" x14ac:dyDescent="0.15">
      <c r="G473" s="49"/>
      <c r="M473" s="49"/>
      <c r="N473" s="49"/>
      <c r="O473" s="49"/>
      <c r="V473" s="49"/>
      <c r="W473" s="49"/>
      <c r="X473" s="49"/>
      <c r="AE473" s="49"/>
      <c r="AF473" s="49"/>
      <c r="AG473" s="49"/>
    </row>
    <row r="474" spans="7:33" s="2" customFormat="1" ht="15.75" customHeight="1" x14ac:dyDescent="0.15">
      <c r="G474" s="49"/>
      <c r="M474" s="49"/>
      <c r="N474" s="49"/>
      <c r="O474" s="49"/>
      <c r="V474" s="49"/>
      <c r="W474" s="49"/>
      <c r="X474" s="49"/>
      <c r="AE474" s="49"/>
      <c r="AF474" s="49"/>
      <c r="AG474" s="49"/>
    </row>
    <row r="475" spans="7:33" s="2" customFormat="1" ht="15.75" customHeight="1" x14ac:dyDescent="0.15">
      <c r="G475" s="49"/>
      <c r="M475" s="49"/>
      <c r="N475" s="49"/>
      <c r="O475" s="49"/>
      <c r="V475" s="49"/>
      <c r="W475" s="49"/>
      <c r="X475" s="49"/>
      <c r="AE475" s="49"/>
      <c r="AF475" s="49"/>
      <c r="AG475" s="49"/>
    </row>
    <row r="476" spans="7:33" s="2" customFormat="1" ht="15.75" customHeight="1" x14ac:dyDescent="0.15">
      <c r="G476" s="49"/>
      <c r="M476" s="49"/>
      <c r="N476" s="49"/>
      <c r="O476" s="49"/>
      <c r="V476" s="49"/>
      <c r="W476" s="49"/>
      <c r="X476" s="49"/>
      <c r="AE476" s="49"/>
      <c r="AF476" s="49"/>
      <c r="AG476" s="49"/>
    </row>
    <row r="477" spans="7:33" s="2" customFormat="1" ht="15.75" customHeight="1" x14ac:dyDescent="0.15">
      <c r="G477" s="49"/>
      <c r="M477" s="49"/>
      <c r="N477" s="49"/>
      <c r="O477" s="49"/>
      <c r="V477" s="49"/>
      <c r="W477" s="49"/>
      <c r="X477" s="49"/>
      <c r="AE477" s="49"/>
      <c r="AF477" s="49"/>
      <c r="AG477" s="49"/>
    </row>
    <row r="478" spans="7:33" s="2" customFormat="1" ht="15.75" customHeight="1" x14ac:dyDescent="0.15">
      <c r="G478" s="49"/>
      <c r="M478" s="49"/>
      <c r="N478" s="49"/>
      <c r="O478" s="49"/>
      <c r="V478" s="49"/>
      <c r="W478" s="49"/>
      <c r="X478" s="49"/>
      <c r="AE478" s="49"/>
      <c r="AF478" s="49"/>
      <c r="AG478" s="49"/>
    </row>
    <row r="479" spans="7:33" s="2" customFormat="1" ht="15.75" customHeight="1" x14ac:dyDescent="0.15">
      <c r="G479" s="49"/>
      <c r="M479" s="49"/>
      <c r="N479" s="49"/>
      <c r="O479" s="49"/>
      <c r="V479" s="49"/>
      <c r="W479" s="49"/>
      <c r="X479" s="49"/>
      <c r="AE479" s="49"/>
      <c r="AF479" s="49"/>
      <c r="AG479" s="49"/>
    </row>
    <row r="480" spans="7:33" s="2" customFormat="1" ht="15.75" customHeight="1" x14ac:dyDescent="0.15">
      <c r="G480" s="49"/>
      <c r="M480" s="49"/>
      <c r="N480" s="49"/>
      <c r="O480" s="49"/>
      <c r="V480" s="49"/>
      <c r="W480" s="49"/>
      <c r="X480" s="49"/>
      <c r="AE480" s="49"/>
      <c r="AF480" s="49"/>
      <c r="AG480" s="49"/>
    </row>
    <row r="481" spans="7:33" s="2" customFormat="1" ht="15.75" customHeight="1" x14ac:dyDescent="0.15">
      <c r="G481" s="49"/>
      <c r="M481" s="49"/>
      <c r="N481" s="49"/>
      <c r="O481" s="49"/>
      <c r="V481" s="49"/>
      <c r="W481" s="49"/>
      <c r="X481" s="49"/>
      <c r="AE481" s="49"/>
      <c r="AF481" s="49"/>
      <c r="AG481" s="49"/>
    </row>
    <row r="482" spans="7:33" s="2" customFormat="1" ht="15.75" customHeight="1" x14ac:dyDescent="0.15">
      <c r="G482" s="49"/>
      <c r="M482" s="49"/>
      <c r="N482" s="49"/>
      <c r="O482" s="49"/>
      <c r="V482" s="49"/>
      <c r="W482" s="49"/>
      <c r="X482" s="49"/>
      <c r="AE482" s="49"/>
      <c r="AF482" s="49"/>
      <c r="AG482" s="49"/>
    </row>
    <row r="483" spans="7:33" s="2" customFormat="1" ht="15.75" customHeight="1" x14ac:dyDescent="0.15">
      <c r="G483" s="49"/>
      <c r="M483" s="49"/>
      <c r="N483" s="49"/>
      <c r="O483" s="49"/>
      <c r="V483" s="49"/>
      <c r="W483" s="49"/>
      <c r="X483" s="49"/>
      <c r="AE483" s="49"/>
      <c r="AF483" s="49"/>
      <c r="AG483" s="49"/>
    </row>
    <row r="484" spans="7:33" s="2" customFormat="1" ht="15.75" customHeight="1" x14ac:dyDescent="0.15">
      <c r="G484" s="49"/>
      <c r="M484" s="49"/>
      <c r="N484" s="49"/>
      <c r="O484" s="49"/>
      <c r="V484" s="49"/>
      <c r="W484" s="49"/>
      <c r="X484" s="49"/>
      <c r="AE484" s="49"/>
      <c r="AF484" s="49"/>
      <c r="AG484" s="49"/>
    </row>
    <row r="485" spans="7:33" s="2" customFormat="1" ht="15.75" customHeight="1" x14ac:dyDescent="0.15">
      <c r="G485" s="49"/>
      <c r="M485" s="49"/>
      <c r="N485" s="49"/>
      <c r="O485" s="49"/>
      <c r="V485" s="49"/>
      <c r="W485" s="49"/>
      <c r="X485" s="49"/>
      <c r="AE485" s="49"/>
      <c r="AF485" s="49"/>
      <c r="AG485" s="49"/>
    </row>
    <row r="486" spans="7:33" s="2" customFormat="1" ht="15.75" customHeight="1" x14ac:dyDescent="0.15">
      <c r="G486" s="49"/>
      <c r="M486" s="49"/>
      <c r="N486" s="49"/>
      <c r="O486" s="49"/>
      <c r="V486" s="49"/>
      <c r="W486" s="49"/>
      <c r="X486" s="49"/>
      <c r="AE486" s="49"/>
      <c r="AF486" s="49"/>
      <c r="AG486" s="49"/>
    </row>
    <row r="487" spans="7:33" s="2" customFormat="1" ht="15.75" customHeight="1" x14ac:dyDescent="0.15">
      <c r="G487" s="49"/>
      <c r="M487" s="49"/>
      <c r="N487" s="49"/>
      <c r="O487" s="49"/>
      <c r="V487" s="49"/>
      <c r="W487" s="49"/>
      <c r="X487" s="49"/>
      <c r="AE487" s="49"/>
      <c r="AF487" s="49"/>
      <c r="AG487" s="49"/>
    </row>
    <row r="488" spans="7:33" s="2" customFormat="1" ht="15.75" customHeight="1" x14ac:dyDescent="0.15">
      <c r="G488" s="49"/>
      <c r="M488" s="49"/>
      <c r="N488" s="49"/>
      <c r="O488" s="49"/>
      <c r="V488" s="49"/>
      <c r="W488" s="49"/>
      <c r="X488" s="49"/>
      <c r="AE488" s="49"/>
      <c r="AF488" s="49"/>
      <c r="AG488" s="49"/>
    </row>
    <row r="489" spans="7:33" s="2" customFormat="1" ht="15.75" customHeight="1" x14ac:dyDescent="0.15">
      <c r="G489" s="49"/>
      <c r="M489" s="49"/>
      <c r="N489" s="49"/>
      <c r="O489" s="49"/>
      <c r="V489" s="49"/>
      <c r="W489" s="49"/>
      <c r="X489" s="49"/>
      <c r="AE489" s="49"/>
      <c r="AF489" s="49"/>
      <c r="AG489" s="49"/>
    </row>
    <row r="490" spans="7:33" s="2" customFormat="1" ht="15.75" customHeight="1" x14ac:dyDescent="0.15">
      <c r="G490" s="49"/>
      <c r="M490" s="49"/>
      <c r="N490" s="49"/>
      <c r="O490" s="49"/>
      <c r="V490" s="49"/>
      <c r="W490" s="49"/>
      <c r="X490" s="49"/>
      <c r="AE490" s="49"/>
      <c r="AF490" s="49"/>
      <c r="AG490" s="49"/>
    </row>
    <row r="491" spans="7:33" s="2" customFormat="1" ht="15.75" customHeight="1" x14ac:dyDescent="0.15">
      <c r="G491" s="49"/>
      <c r="M491" s="49"/>
      <c r="N491" s="49"/>
      <c r="O491" s="49"/>
      <c r="V491" s="49"/>
      <c r="W491" s="49"/>
      <c r="X491" s="49"/>
      <c r="AE491" s="49"/>
      <c r="AF491" s="49"/>
      <c r="AG491" s="49"/>
    </row>
    <row r="492" spans="7:33" s="2" customFormat="1" ht="15.75" customHeight="1" x14ac:dyDescent="0.15">
      <c r="G492" s="49"/>
      <c r="M492" s="49"/>
      <c r="N492" s="49"/>
      <c r="O492" s="49"/>
      <c r="V492" s="49"/>
      <c r="W492" s="49"/>
      <c r="X492" s="49"/>
      <c r="AE492" s="49"/>
      <c r="AF492" s="49"/>
      <c r="AG492" s="49"/>
    </row>
    <row r="493" spans="7:33" s="2" customFormat="1" ht="15.75" customHeight="1" x14ac:dyDescent="0.15">
      <c r="G493" s="49"/>
      <c r="M493" s="49"/>
      <c r="N493" s="49"/>
      <c r="O493" s="49"/>
      <c r="V493" s="49"/>
      <c r="W493" s="49"/>
      <c r="X493" s="49"/>
      <c r="AE493" s="49"/>
      <c r="AF493" s="49"/>
      <c r="AG493" s="49"/>
    </row>
    <row r="494" spans="7:33" s="2" customFormat="1" ht="15.75" customHeight="1" x14ac:dyDescent="0.15">
      <c r="G494" s="49"/>
      <c r="M494" s="49"/>
      <c r="N494" s="49"/>
      <c r="O494" s="49"/>
      <c r="V494" s="49"/>
      <c r="W494" s="49"/>
      <c r="X494" s="49"/>
      <c r="AE494" s="49"/>
      <c r="AF494" s="49"/>
      <c r="AG494" s="49"/>
    </row>
    <row r="495" spans="7:33" s="2" customFormat="1" ht="15.75" customHeight="1" x14ac:dyDescent="0.15">
      <c r="G495" s="49"/>
      <c r="M495" s="49"/>
      <c r="N495" s="49"/>
      <c r="O495" s="49"/>
      <c r="V495" s="49"/>
      <c r="W495" s="49"/>
      <c r="X495" s="49"/>
      <c r="AE495" s="49"/>
      <c r="AF495" s="49"/>
      <c r="AG495" s="49"/>
    </row>
    <row r="496" spans="7:33" s="2" customFormat="1" ht="15.75" customHeight="1" x14ac:dyDescent="0.15">
      <c r="G496" s="49"/>
      <c r="M496" s="49"/>
      <c r="N496" s="49"/>
      <c r="O496" s="49"/>
      <c r="V496" s="49"/>
      <c r="W496" s="49"/>
      <c r="X496" s="49"/>
      <c r="AE496" s="49"/>
      <c r="AF496" s="49"/>
      <c r="AG496" s="49"/>
    </row>
    <row r="497" spans="7:33" s="2" customFormat="1" ht="15.75" customHeight="1" x14ac:dyDescent="0.15">
      <c r="G497" s="49"/>
      <c r="M497" s="49"/>
      <c r="N497" s="49"/>
      <c r="O497" s="49"/>
      <c r="V497" s="49"/>
      <c r="W497" s="49"/>
      <c r="X497" s="49"/>
      <c r="AE497" s="49"/>
      <c r="AF497" s="49"/>
      <c r="AG497" s="49"/>
    </row>
    <row r="498" spans="7:33" s="2" customFormat="1" ht="15.75" customHeight="1" x14ac:dyDescent="0.15">
      <c r="G498" s="49"/>
      <c r="M498" s="49"/>
      <c r="N498" s="49"/>
      <c r="O498" s="49"/>
      <c r="V498" s="49"/>
      <c r="W498" s="49"/>
      <c r="X498" s="49"/>
      <c r="AE498" s="49"/>
      <c r="AF498" s="49"/>
      <c r="AG498" s="49"/>
    </row>
    <row r="499" spans="7:33" s="2" customFormat="1" ht="15.75" customHeight="1" x14ac:dyDescent="0.15">
      <c r="G499" s="49"/>
      <c r="M499" s="49"/>
      <c r="N499" s="49"/>
      <c r="O499" s="49"/>
      <c r="V499" s="49"/>
      <c r="W499" s="49"/>
      <c r="X499" s="49"/>
      <c r="AE499" s="49"/>
      <c r="AF499" s="49"/>
      <c r="AG499" s="49"/>
    </row>
    <row r="500" spans="7:33" s="2" customFormat="1" ht="15.75" customHeight="1" x14ac:dyDescent="0.15">
      <c r="G500" s="49"/>
      <c r="M500" s="49"/>
      <c r="N500" s="49"/>
      <c r="O500" s="49"/>
      <c r="V500" s="49"/>
      <c r="W500" s="49"/>
      <c r="X500" s="49"/>
      <c r="AE500" s="49"/>
      <c r="AF500" s="49"/>
      <c r="AG500" s="49"/>
    </row>
    <row r="501" spans="7:33" s="2" customFormat="1" ht="15.75" customHeight="1" x14ac:dyDescent="0.15">
      <c r="G501" s="49"/>
      <c r="M501" s="49"/>
      <c r="N501" s="49"/>
      <c r="O501" s="49"/>
      <c r="V501" s="49"/>
      <c r="W501" s="49"/>
      <c r="X501" s="49"/>
      <c r="AE501" s="49"/>
      <c r="AF501" s="49"/>
      <c r="AG501" s="49"/>
    </row>
    <row r="502" spans="7:33" s="2" customFormat="1" ht="15.75" customHeight="1" x14ac:dyDescent="0.15">
      <c r="G502" s="49"/>
      <c r="M502" s="49"/>
      <c r="N502" s="49"/>
      <c r="O502" s="49"/>
      <c r="V502" s="49"/>
      <c r="W502" s="49"/>
      <c r="X502" s="49"/>
      <c r="AE502" s="49"/>
      <c r="AF502" s="49"/>
      <c r="AG502" s="49"/>
    </row>
    <row r="503" spans="7:33" s="2" customFormat="1" ht="15.75" customHeight="1" x14ac:dyDescent="0.15">
      <c r="G503" s="49"/>
      <c r="M503" s="49"/>
      <c r="N503" s="49"/>
      <c r="O503" s="49"/>
      <c r="V503" s="49"/>
      <c r="W503" s="49"/>
      <c r="X503" s="49"/>
      <c r="AE503" s="49"/>
      <c r="AF503" s="49"/>
      <c r="AG503" s="49"/>
    </row>
    <row r="504" spans="7:33" s="2" customFormat="1" ht="15.75" customHeight="1" x14ac:dyDescent="0.15">
      <c r="G504" s="49"/>
      <c r="M504" s="49"/>
      <c r="N504" s="49"/>
      <c r="O504" s="49"/>
      <c r="V504" s="49"/>
      <c r="W504" s="49"/>
      <c r="X504" s="49"/>
      <c r="AE504" s="49"/>
      <c r="AF504" s="49"/>
      <c r="AG504" s="49"/>
    </row>
    <row r="505" spans="7:33" s="2" customFormat="1" ht="15.75" customHeight="1" x14ac:dyDescent="0.15">
      <c r="G505" s="49"/>
      <c r="M505" s="49"/>
      <c r="N505" s="49"/>
      <c r="O505" s="49"/>
      <c r="V505" s="49"/>
      <c r="W505" s="49"/>
      <c r="X505" s="49"/>
      <c r="AE505" s="49"/>
      <c r="AF505" s="49"/>
      <c r="AG505" s="49"/>
    </row>
    <row r="506" spans="7:33" s="2" customFormat="1" ht="15.75" customHeight="1" x14ac:dyDescent="0.15">
      <c r="G506" s="49"/>
      <c r="M506" s="49"/>
      <c r="N506" s="49"/>
      <c r="O506" s="49"/>
      <c r="V506" s="49"/>
      <c r="W506" s="49"/>
      <c r="X506" s="49"/>
      <c r="AE506" s="49"/>
      <c r="AF506" s="49"/>
      <c r="AG506" s="49"/>
    </row>
    <row r="507" spans="7:33" s="2" customFormat="1" ht="15.75" customHeight="1" x14ac:dyDescent="0.15">
      <c r="G507" s="49"/>
      <c r="M507" s="49"/>
      <c r="N507" s="49"/>
      <c r="O507" s="49"/>
      <c r="V507" s="49"/>
      <c r="W507" s="49"/>
      <c r="X507" s="49"/>
      <c r="AE507" s="49"/>
      <c r="AF507" s="49"/>
      <c r="AG507" s="49"/>
    </row>
    <row r="508" spans="7:33" s="2" customFormat="1" ht="15.75" customHeight="1" x14ac:dyDescent="0.15">
      <c r="G508" s="49"/>
      <c r="M508" s="49"/>
      <c r="N508" s="49"/>
      <c r="O508" s="49"/>
      <c r="V508" s="49"/>
      <c r="W508" s="49"/>
      <c r="X508" s="49"/>
      <c r="AE508" s="49"/>
      <c r="AF508" s="49"/>
      <c r="AG508" s="49"/>
    </row>
    <row r="509" spans="7:33" s="2" customFormat="1" ht="15.75" customHeight="1" x14ac:dyDescent="0.15">
      <c r="G509" s="49"/>
      <c r="M509" s="49"/>
      <c r="N509" s="49"/>
      <c r="O509" s="49"/>
      <c r="V509" s="49"/>
      <c r="W509" s="49"/>
      <c r="X509" s="49"/>
      <c r="AE509" s="49"/>
      <c r="AF509" s="49"/>
      <c r="AG509" s="49"/>
    </row>
    <row r="510" spans="7:33" s="2" customFormat="1" ht="15.75" customHeight="1" x14ac:dyDescent="0.15">
      <c r="G510" s="49"/>
      <c r="M510" s="49"/>
      <c r="N510" s="49"/>
      <c r="O510" s="49"/>
      <c r="V510" s="49"/>
      <c r="W510" s="49"/>
      <c r="X510" s="49"/>
      <c r="AE510" s="49"/>
      <c r="AF510" s="49"/>
      <c r="AG510" s="49"/>
    </row>
    <row r="511" spans="7:33" s="2" customFormat="1" ht="15.75" customHeight="1" x14ac:dyDescent="0.15">
      <c r="G511" s="49"/>
      <c r="M511" s="49"/>
      <c r="N511" s="49"/>
      <c r="O511" s="49"/>
      <c r="V511" s="49"/>
      <c r="W511" s="49"/>
      <c r="X511" s="49"/>
      <c r="AE511" s="49"/>
      <c r="AF511" s="49"/>
      <c r="AG511" s="49"/>
    </row>
    <row r="512" spans="7:33" s="2" customFormat="1" ht="15.75" customHeight="1" x14ac:dyDescent="0.15">
      <c r="G512" s="49"/>
      <c r="M512" s="49"/>
      <c r="N512" s="49"/>
      <c r="O512" s="49"/>
      <c r="V512" s="49"/>
      <c r="W512" s="49"/>
      <c r="X512" s="49"/>
      <c r="AE512" s="49"/>
      <c r="AF512" s="49"/>
      <c r="AG512" s="49"/>
    </row>
    <row r="513" spans="7:33" s="2" customFormat="1" ht="15.75" customHeight="1" x14ac:dyDescent="0.15">
      <c r="G513" s="49"/>
      <c r="M513" s="49"/>
      <c r="N513" s="49"/>
      <c r="O513" s="49"/>
      <c r="V513" s="49"/>
      <c r="W513" s="49"/>
      <c r="X513" s="49"/>
      <c r="AE513" s="49"/>
      <c r="AF513" s="49"/>
      <c r="AG513" s="49"/>
    </row>
    <row r="514" spans="7:33" s="2" customFormat="1" ht="15.75" customHeight="1" x14ac:dyDescent="0.15">
      <c r="G514" s="49"/>
      <c r="M514" s="49"/>
      <c r="N514" s="49"/>
      <c r="O514" s="49"/>
      <c r="V514" s="49"/>
      <c r="W514" s="49"/>
      <c r="X514" s="49"/>
      <c r="AE514" s="49"/>
      <c r="AF514" s="49"/>
      <c r="AG514" s="49"/>
    </row>
    <row r="515" spans="7:33" s="2" customFormat="1" ht="15.75" customHeight="1" x14ac:dyDescent="0.15">
      <c r="G515" s="49"/>
      <c r="M515" s="49"/>
      <c r="N515" s="49"/>
      <c r="O515" s="49"/>
      <c r="V515" s="49"/>
      <c r="W515" s="49"/>
      <c r="X515" s="49"/>
      <c r="AE515" s="49"/>
      <c r="AF515" s="49"/>
      <c r="AG515" s="49"/>
    </row>
    <row r="516" spans="7:33" s="2" customFormat="1" ht="15.75" customHeight="1" x14ac:dyDescent="0.15">
      <c r="G516" s="49"/>
      <c r="M516" s="49"/>
      <c r="N516" s="49"/>
      <c r="O516" s="49"/>
      <c r="V516" s="49"/>
      <c r="W516" s="49"/>
      <c r="X516" s="49"/>
      <c r="AE516" s="49"/>
      <c r="AF516" s="49"/>
      <c r="AG516" s="49"/>
    </row>
    <row r="517" spans="7:33" s="2" customFormat="1" ht="15.75" customHeight="1" x14ac:dyDescent="0.15">
      <c r="G517" s="49"/>
      <c r="M517" s="49"/>
      <c r="N517" s="49"/>
      <c r="O517" s="49"/>
      <c r="V517" s="49"/>
      <c r="W517" s="49"/>
      <c r="X517" s="49"/>
      <c r="AE517" s="49"/>
      <c r="AF517" s="49"/>
      <c r="AG517" s="49"/>
    </row>
    <row r="518" spans="7:33" s="2" customFormat="1" ht="15.75" customHeight="1" x14ac:dyDescent="0.15">
      <c r="G518" s="49"/>
      <c r="M518" s="49"/>
      <c r="N518" s="49"/>
      <c r="O518" s="49"/>
      <c r="V518" s="49"/>
      <c r="W518" s="49"/>
      <c r="X518" s="49"/>
      <c r="AE518" s="49"/>
      <c r="AF518" s="49"/>
      <c r="AG518" s="49"/>
    </row>
    <row r="519" spans="7:33" s="2" customFormat="1" ht="15.75" customHeight="1" x14ac:dyDescent="0.15">
      <c r="G519" s="49"/>
      <c r="M519" s="49"/>
      <c r="N519" s="49"/>
      <c r="O519" s="49"/>
      <c r="V519" s="49"/>
      <c r="W519" s="49"/>
      <c r="X519" s="49"/>
      <c r="AE519" s="49"/>
      <c r="AF519" s="49"/>
      <c r="AG519" s="49"/>
    </row>
    <row r="520" spans="7:33" s="2" customFormat="1" ht="15.75" customHeight="1" x14ac:dyDescent="0.15">
      <c r="G520" s="49"/>
      <c r="M520" s="49"/>
      <c r="N520" s="49"/>
      <c r="O520" s="49"/>
      <c r="V520" s="49"/>
      <c r="W520" s="49"/>
      <c r="X520" s="49"/>
      <c r="AE520" s="49"/>
      <c r="AF520" s="49"/>
      <c r="AG520" s="49"/>
    </row>
    <row r="521" spans="7:33" s="2" customFormat="1" ht="15.75" customHeight="1" x14ac:dyDescent="0.15">
      <c r="G521" s="49"/>
      <c r="M521" s="49"/>
      <c r="N521" s="49"/>
      <c r="O521" s="49"/>
      <c r="V521" s="49"/>
      <c r="W521" s="49"/>
      <c r="X521" s="49"/>
      <c r="AE521" s="49"/>
      <c r="AF521" s="49"/>
      <c r="AG521" s="49"/>
    </row>
    <row r="522" spans="7:33" s="2" customFormat="1" ht="15.75" customHeight="1" x14ac:dyDescent="0.15">
      <c r="G522" s="49"/>
      <c r="M522" s="49"/>
      <c r="N522" s="49"/>
      <c r="O522" s="49"/>
      <c r="V522" s="49"/>
      <c r="W522" s="49"/>
      <c r="X522" s="49"/>
      <c r="AE522" s="49"/>
      <c r="AF522" s="49"/>
      <c r="AG522" s="49"/>
    </row>
    <row r="523" spans="7:33" s="2" customFormat="1" ht="15.75" customHeight="1" x14ac:dyDescent="0.15">
      <c r="G523" s="49"/>
      <c r="M523" s="49"/>
      <c r="N523" s="49"/>
      <c r="O523" s="49"/>
      <c r="V523" s="49"/>
      <c r="W523" s="49"/>
      <c r="X523" s="49"/>
      <c r="AE523" s="49"/>
      <c r="AF523" s="49"/>
      <c r="AG523" s="49"/>
    </row>
    <row r="524" spans="7:33" s="2" customFormat="1" ht="15.75" customHeight="1" x14ac:dyDescent="0.15">
      <c r="G524" s="49"/>
      <c r="M524" s="49"/>
      <c r="N524" s="49"/>
      <c r="O524" s="49"/>
      <c r="V524" s="49"/>
      <c r="W524" s="49"/>
      <c r="X524" s="49"/>
      <c r="AE524" s="49"/>
      <c r="AF524" s="49"/>
      <c r="AG524" s="49"/>
    </row>
    <row r="525" spans="7:33" s="2" customFormat="1" ht="15.75" customHeight="1" x14ac:dyDescent="0.15">
      <c r="G525" s="49"/>
      <c r="M525" s="49"/>
      <c r="N525" s="49"/>
      <c r="O525" s="49"/>
      <c r="V525" s="49"/>
      <c r="W525" s="49"/>
      <c r="X525" s="49"/>
      <c r="AE525" s="49"/>
      <c r="AF525" s="49"/>
      <c r="AG525" s="49"/>
    </row>
    <row r="526" spans="7:33" s="2" customFormat="1" ht="15.75" customHeight="1" x14ac:dyDescent="0.15">
      <c r="G526" s="49"/>
      <c r="M526" s="49"/>
      <c r="N526" s="49"/>
      <c r="O526" s="49"/>
      <c r="V526" s="49"/>
      <c r="W526" s="49"/>
      <c r="X526" s="49"/>
      <c r="AE526" s="49"/>
      <c r="AF526" s="49"/>
      <c r="AG526" s="49"/>
    </row>
    <row r="527" spans="7:33" s="2" customFormat="1" ht="15.75" customHeight="1" x14ac:dyDescent="0.15">
      <c r="G527" s="49"/>
      <c r="M527" s="49"/>
      <c r="N527" s="49"/>
      <c r="O527" s="49"/>
      <c r="V527" s="49"/>
      <c r="W527" s="49"/>
      <c r="X527" s="49"/>
      <c r="AE527" s="49"/>
      <c r="AF527" s="49"/>
      <c r="AG527" s="49"/>
    </row>
    <row r="528" spans="7:33" s="2" customFormat="1" ht="15.75" customHeight="1" x14ac:dyDescent="0.15">
      <c r="G528" s="49"/>
      <c r="M528" s="49"/>
      <c r="N528" s="49"/>
      <c r="O528" s="49"/>
      <c r="V528" s="49"/>
      <c r="W528" s="49"/>
      <c r="X528" s="49"/>
      <c r="AE528" s="49"/>
      <c r="AF528" s="49"/>
      <c r="AG528" s="49"/>
    </row>
    <row r="529" spans="7:33" s="2" customFormat="1" ht="15.75" customHeight="1" x14ac:dyDescent="0.15">
      <c r="G529" s="49"/>
      <c r="M529" s="49"/>
      <c r="N529" s="49"/>
      <c r="O529" s="49"/>
      <c r="V529" s="49"/>
      <c r="W529" s="49"/>
      <c r="X529" s="49"/>
      <c r="AE529" s="49"/>
      <c r="AF529" s="49"/>
      <c r="AG529" s="49"/>
    </row>
    <row r="530" spans="7:33" s="2" customFormat="1" ht="15.75" customHeight="1" x14ac:dyDescent="0.15">
      <c r="G530" s="49"/>
      <c r="M530" s="49"/>
      <c r="N530" s="49"/>
      <c r="O530" s="49"/>
      <c r="V530" s="49"/>
      <c r="W530" s="49"/>
      <c r="X530" s="49"/>
      <c r="AE530" s="49"/>
      <c r="AF530" s="49"/>
      <c r="AG530" s="49"/>
    </row>
    <row r="531" spans="7:33" s="2" customFormat="1" ht="15.75" customHeight="1" x14ac:dyDescent="0.15">
      <c r="G531" s="49"/>
      <c r="M531" s="49"/>
      <c r="N531" s="49"/>
      <c r="O531" s="49"/>
      <c r="V531" s="49"/>
      <c r="W531" s="49"/>
      <c r="X531" s="49"/>
      <c r="AE531" s="49"/>
      <c r="AF531" s="49"/>
      <c r="AG531" s="49"/>
    </row>
    <row r="532" spans="7:33" s="2" customFormat="1" ht="15.75" customHeight="1" x14ac:dyDescent="0.15">
      <c r="G532" s="49"/>
      <c r="M532" s="49"/>
      <c r="N532" s="49"/>
      <c r="O532" s="49"/>
      <c r="V532" s="49"/>
      <c r="W532" s="49"/>
      <c r="X532" s="49"/>
      <c r="AE532" s="49"/>
      <c r="AF532" s="49"/>
      <c r="AG532" s="49"/>
    </row>
    <row r="533" spans="7:33" s="2" customFormat="1" ht="15.75" customHeight="1" x14ac:dyDescent="0.15">
      <c r="G533" s="49"/>
      <c r="M533" s="49"/>
      <c r="N533" s="49"/>
      <c r="O533" s="49"/>
      <c r="V533" s="49"/>
      <c r="W533" s="49"/>
      <c r="X533" s="49"/>
      <c r="AE533" s="49"/>
      <c r="AF533" s="49"/>
      <c r="AG533" s="49"/>
    </row>
    <row r="534" spans="7:33" s="2" customFormat="1" ht="15.75" customHeight="1" x14ac:dyDescent="0.15">
      <c r="G534" s="49"/>
      <c r="M534" s="49"/>
      <c r="N534" s="49"/>
      <c r="O534" s="49"/>
      <c r="V534" s="49"/>
      <c r="W534" s="49"/>
      <c r="X534" s="49"/>
      <c r="AE534" s="49"/>
      <c r="AF534" s="49"/>
      <c r="AG534" s="49"/>
    </row>
    <row r="535" spans="7:33" s="2" customFormat="1" ht="15.75" customHeight="1" x14ac:dyDescent="0.15">
      <c r="G535" s="49"/>
      <c r="M535" s="49"/>
      <c r="N535" s="49"/>
      <c r="O535" s="49"/>
      <c r="V535" s="49"/>
      <c r="W535" s="49"/>
      <c r="X535" s="49"/>
      <c r="AE535" s="49"/>
      <c r="AF535" s="49"/>
      <c r="AG535" s="49"/>
    </row>
    <row r="536" spans="7:33" s="2" customFormat="1" ht="15.75" customHeight="1" x14ac:dyDescent="0.15">
      <c r="G536" s="49"/>
      <c r="M536" s="49"/>
      <c r="N536" s="49"/>
      <c r="O536" s="49"/>
      <c r="V536" s="49"/>
      <c r="W536" s="49"/>
      <c r="X536" s="49"/>
      <c r="AE536" s="49"/>
      <c r="AF536" s="49"/>
      <c r="AG536" s="49"/>
    </row>
    <row r="537" spans="7:33" s="2" customFormat="1" ht="15.75" customHeight="1" x14ac:dyDescent="0.15">
      <c r="G537" s="49"/>
      <c r="M537" s="49"/>
      <c r="N537" s="49"/>
      <c r="O537" s="49"/>
      <c r="V537" s="49"/>
      <c r="W537" s="49"/>
      <c r="X537" s="49"/>
      <c r="AE537" s="49"/>
      <c r="AF537" s="49"/>
      <c r="AG537" s="49"/>
    </row>
    <row r="538" spans="7:33" s="2" customFormat="1" ht="15.75" customHeight="1" x14ac:dyDescent="0.15">
      <c r="G538" s="49"/>
      <c r="M538" s="49"/>
      <c r="N538" s="49"/>
      <c r="O538" s="49"/>
      <c r="V538" s="49"/>
      <c r="W538" s="49"/>
      <c r="X538" s="49"/>
      <c r="AE538" s="49"/>
      <c r="AF538" s="49"/>
      <c r="AG538" s="49"/>
    </row>
    <row r="539" spans="7:33" s="2" customFormat="1" ht="15.75" customHeight="1" x14ac:dyDescent="0.15">
      <c r="G539" s="49"/>
      <c r="M539" s="49"/>
      <c r="N539" s="49"/>
      <c r="O539" s="49"/>
      <c r="V539" s="49"/>
      <c r="W539" s="49"/>
      <c r="X539" s="49"/>
      <c r="AE539" s="49"/>
      <c r="AF539" s="49"/>
      <c r="AG539" s="49"/>
    </row>
    <row r="540" spans="7:33" s="2" customFormat="1" ht="15.75" customHeight="1" x14ac:dyDescent="0.15">
      <c r="G540" s="49"/>
      <c r="M540" s="49"/>
      <c r="N540" s="49"/>
      <c r="O540" s="49"/>
      <c r="V540" s="49"/>
      <c r="W540" s="49"/>
      <c r="X540" s="49"/>
      <c r="AE540" s="49"/>
      <c r="AF540" s="49"/>
      <c r="AG540" s="49"/>
    </row>
    <row r="541" spans="7:33" s="2" customFormat="1" ht="15.75" customHeight="1" x14ac:dyDescent="0.15">
      <c r="G541" s="49"/>
      <c r="M541" s="49"/>
      <c r="N541" s="49"/>
      <c r="O541" s="49"/>
      <c r="V541" s="49"/>
      <c r="W541" s="49"/>
      <c r="X541" s="49"/>
      <c r="AE541" s="49"/>
      <c r="AF541" s="49"/>
      <c r="AG541" s="49"/>
    </row>
    <row r="542" spans="7:33" s="2" customFormat="1" ht="15.75" customHeight="1" x14ac:dyDescent="0.15">
      <c r="G542" s="49"/>
      <c r="M542" s="49"/>
      <c r="N542" s="49"/>
      <c r="O542" s="49"/>
      <c r="V542" s="49"/>
      <c r="W542" s="49"/>
      <c r="X542" s="49"/>
      <c r="AE542" s="49"/>
      <c r="AF542" s="49"/>
      <c r="AG542" s="49"/>
    </row>
    <row r="543" spans="7:33" s="2" customFormat="1" ht="15.75" customHeight="1" x14ac:dyDescent="0.15">
      <c r="G543" s="49"/>
      <c r="M543" s="49"/>
      <c r="N543" s="49"/>
      <c r="O543" s="49"/>
      <c r="V543" s="49"/>
      <c r="W543" s="49"/>
      <c r="X543" s="49"/>
      <c r="AE543" s="49"/>
      <c r="AF543" s="49"/>
      <c r="AG543" s="49"/>
    </row>
    <row r="544" spans="7:33" s="2" customFormat="1" ht="15.75" customHeight="1" x14ac:dyDescent="0.15">
      <c r="G544" s="49"/>
      <c r="M544" s="49"/>
      <c r="N544" s="49"/>
      <c r="O544" s="49"/>
      <c r="V544" s="49"/>
      <c r="W544" s="49"/>
      <c r="X544" s="49"/>
      <c r="AE544" s="49"/>
      <c r="AF544" s="49"/>
      <c r="AG544" s="49"/>
    </row>
    <row r="545" spans="7:33" s="2" customFormat="1" ht="15.75" customHeight="1" x14ac:dyDescent="0.15">
      <c r="G545" s="49"/>
      <c r="M545" s="49"/>
      <c r="N545" s="49"/>
      <c r="O545" s="49"/>
      <c r="V545" s="49"/>
      <c r="W545" s="49"/>
      <c r="X545" s="49"/>
      <c r="AE545" s="49"/>
      <c r="AF545" s="49"/>
      <c r="AG545" s="49"/>
    </row>
    <row r="546" spans="7:33" s="2" customFormat="1" ht="15.75" customHeight="1" x14ac:dyDescent="0.15">
      <c r="G546" s="49"/>
      <c r="M546" s="49"/>
      <c r="N546" s="49"/>
      <c r="O546" s="49"/>
      <c r="V546" s="49"/>
      <c r="W546" s="49"/>
      <c r="X546" s="49"/>
      <c r="AE546" s="49"/>
      <c r="AF546" s="49"/>
      <c r="AG546" s="49"/>
    </row>
    <row r="547" spans="7:33" s="2" customFormat="1" ht="15.75" customHeight="1" x14ac:dyDescent="0.15">
      <c r="G547" s="49"/>
      <c r="M547" s="49"/>
      <c r="N547" s="49"/>
      <c r="O547" s="49"/>
      <c r="V547" s="49"/>
      <c r="W547" s="49"/>
      <c r="X547" s="49"/>
      <c r="AE547" s="49"/>
      <c r="AF547" s="49"/>
      <c r="AG547" s="49"/>
    </row>
    <row r="548" spans="7:33" s="2" customFormat="1" ht="15.75" customHeight="1" x14ac:dyDescent="0.15">
      <c r="G548" s="49"/>
      <c r="M548" s="49"/>
      <c r="N548" s="49"/>
      <c r="O548" s="49"/>
      <c r="V548" s="49"/>
      <c r="W548" s="49"/>
      <c r="X548" s="49"/>
      <c r="AE548" s="49"/>
      <c r="AF548" s="49"/>
      <c r="AG548" s="49"/>
    </row>
    <row r="549" spans="7:33" s="2" customFormat="1" ht="15.75" customHeight="1" x14ac:dyDescent="0.15">
      <c r="G549" s="49"/>
      <c r="M549" s="49"/>
      <c r="N549" s="49"/>
      <c r="O549" s="49"/>
      <c r="V549" s="49"/>
      <c r="W549" s="49"/>
      <c r="X549" s="49"/>
      <c r="AE549" s="49"/>
      <c r="AF549" s="49"/>
      <c r="AG549" s="49"/>
    </row>
    <row r="550" spans="7:33" s="2" customFormat="1" ht="15.75" customHeight="1" x14ac:dyDescent="0.15">
      <c r="G550" s="49"/>
      <c r="M550" s="49"/>
      <c r="N550" s="49"/>
      <c r="O550" s="49"/>
      <c r="V550" s="49"/>
      <c r="W550" s="49"/>
      <c r="X550" s="49"/>
      <c r="AE550" s="49"/>
      <c r="AF550" s="49"/>
      <c r="AG550" s="49"/>
    </row>
    <row r="551" spans="7:33" s="2" customFormat="1" ht="15.75" customHeight="1" x14ac:dyDescent="0.15">
      <c r="G551" s="49"/>
      <c r="M551" s="49"/>
      <c r="N551" s="49"/>
      <c r="O551" s="49"/>
      <c r="V551" s="49"/>
      <c r="W551" s="49"/>
      <c r="X551" s="49"/>
      <c r="AE551" s="49"/>
      <c r="AF551" s="49"/>
      <c r="AG551" s="49"/>
    </row>
    <row r="552" spans="7:33" s="2" customFormat="1" ht="15.75" customHeight="1" x14ac:dyDescent="0.15">
      <c r="G552" s="49"/>
      <c r="M552" s="49"/>
      <c r="N552" s="49"/>
      <c r="O552" s="49"/>
      <c r="V552" s="49"/>
      <c r="W552" s="49"/>
      <c r="X552" s="49"/>
      <c r="AE552" s="49"/>
      <c r="AF552" s="49"/>
      <c r="AG552" s="49"/>
    </row>
    <row r="553" spans="7:33" s="2" customFormat="1" ht="15.75" customHeight="1" x14ac:dyDescent="0.15">
      <c r="G553" s="49"/>
      <c r="M553" s="49"/>
      <c r="N553" s="49"/>
      <c r="O553" s="49"/>
      <c r="V553" s="49"/>
      <c r="W553" s="49"/>
      <c r="X553" s="49"/>
      <c r="AE553" s="49"/>
      <c r="AF553" s="49"/>
      <c r="AG553" s="49"/>
    </row>
    <row r="554" spans="7:33" s="2" customFormat="1" ht="15.75" customHeight="1" x14ac:dyDescent="0.15">
      <c r="G554" s="49"/>
      <c r="M554" s="49"/>
      <c r="N554" s="49"/>
      <c r="O554" s="49"/>
      <c r="V554" s="49"/>
      <c r="W554" s="49"/>
      <c r="X554" s="49"/>
      <c r="AE554" s="49"/>
      <c r="AF554" s="49"/>
      <c r="AG554" s="49"/>
    </row>
    <row r="555" spans="7:33" s="2" customFormat="1" ht="15.75" customHeight="1" x14ac:dyDescent="0.15">
      <c r="G555" s="49"/>
      <c r="M555" s="49"/>
      <c r="N555" s="49"/>
      <c r="O555" s="49"/>
      <c r="V555" s="49"/>
      <c r="W555" s="49"/>
      <c r="X555" s="49"/>
      <c r="AE555" s="49"/>
      <c r="AF555" s="49"/>
      <c r="AG555" s="49"/>
    </row>
    <row r="556" spans="7:33" s="2" customFormat="1" ht="15.75" customHeight="1" x14ac:dyDescent="0.15">
      <c r="G556" s="49"/>
      <c r="M556" s="49"/>
      <c r="N556" s="49"/>
      <c r="O556" s="49"/>
      <c r="V556" s="49"/>
      <c r="W556" s="49"/>
      <c r="X556" s="49"/>
      <c r="AE556" s="49"/>
      <c r="AF556" s="49"/>
      <c r="AG556" s="49"/>
    </row>
    <row r="557" spans="7:33" s="2" customFormat="1" ht="15.75" customHeight="1" x14ac:dyDescent="0.15">
      <c r="G557" s="49"/>
      <c r="M557" s="49"/>
      <c r="N557" s="49"/>
      <c r="O557" s="49"/>
      <c r="V557" s="49"/>
      <c r="W557" s="49"/>
      <c r="X557" s="49"/>
      <c r="AE557" s="49"/>
      <c r="AF557" s="49"/>
      <c r="AG557" s="49"/>
    </row>
    <row r="558" spans="7:33" s="2" customFormat="1" ht="15.75" customHeight="1" x14ac:dyDescent="0.15">
      <c r="G558" s="49"/>
      <c r="M558" s="49"/>
      <c r="N558" s="49"/>
      <c r="O558" s="49"/>
      <c r="V558" s="49"/>
      <c r="W558" s="49"/>
      <c r="X558" s="49"/>
      <c r="AE558" s="49"/>
      <c r="AF558" s="49"/>
      <c r="AG558" s="49"/>
    </row>
    <row r="559" spans="7:33" s="2" customFormat="1" ht="15.75" customHeight="1" x14ac:dyDescent="0.15">
      <c r="G559" s="49"/>
      <c r="M559" s="49"/>
      <c r="N559" s="49"/>
      <c r="O559" s="49"/>
      <c r="V559" s="49"/>
      <c r="W559" s="49"/>
      <c r="X559" s="49"/>
      <c r="AE559" s="49"/>
      <c r="AF559" s="49"/>
      <c r="AG559" s="49"/>
    </row>
    <row r="560" spans="7:33" s="2" customFormat="1" ht="15.75" customHeight="1" x14ac:dyDescent="0.15">
      <c r="G560" s="49"/>
      <c r="M560" s="49"/>
      <c r="N560" s="49"/>
      <c r="O560" s="49"/>
      <c r="V560" s="49"/>
      <c r="W560" s="49"/>
      <c r="X560" s="49"/>
      <c r="AE560" s="49"/>
      <c r="AF560" s="49"/>
      <c r="AG560" s="49"/>
    </row>
    <row r="561" spans="7:33" s="2" customFormat="1" ht="15.75" customHeight="1" x14ac:dyDescent="0.15">
      <c r="G561" s="49"/>
      <c r="M561" s="49"/>
      <c r="N561" s="49"/>
      <c r="O561" s="49"/>
      <c r="V561" s="49"/>
      <c r="W561" s="49"/>
      <c r="X561" s="49"/>
      <c r="AE561" s="49"/>
      <c r="AF561" s="49"/>
      <c r="AG561" s="49"/>
    </row>
    <row r="562" spans="7:33" s="2" customFormat="1" ht="15.75" customHeight="1" x14ac:dyDescent="0.15">
      <c r="G562" s="49"/>
      <c r="M562" s="49"/>
      <c r="N562" s="49"/>
      <c r="O562" s="49"/>
      <c r="V562" s="49"/>
      <c r="W562" s="49"/>
      <c r="X562" s="49"/>
      <c r="AE562" s="49"/>
      <c r="AF562" s="49"/>
      <c r="AG562" s="49"/>
    </row>
    <row r="563" spans="7:33" s="2" customFormat="1" ht="15.75" customHeight="1" x14ac:dyDescent="0.15">
      <c r="G563" s="49"/>
      <c r="M563" s="49"/>
      <c r="N563" s="49"/>
      <c r="O563" s="49"/>
      <c r="V563" s="49"/>
      <c r="W563" s="49"/>
      <c r="X563" s="49"/>
      <c r="AE563" s="49"/>
      <c r="AF563" s="49"/>
      <c r="AG563" s="49"/>
    </row>
    <row r="564" spans="7:33" s="2" customFormat="1" ht="15.75" customHeight="1" x14ac:dyDescent="0.15">
      <c r="G564" s="49"/>
      <c r="M564" s="49"/>
      <c r="N564" s="49"/>
      <c r="O564" s="49"/>
      <c r="V564" s="49"/>
      <c r="W564" s="49"/>
      <c r="X564" s="49"/>
      <c r="AE564" s="49"/>
      <c r="AF564" s="49"/>
      <c r="AG564" s="49"/>
    </row>
    <row r="565" spans="7:33" s="2" customFormat="1" ht="15.75" customHeight="1" x14ac:dyDescent="0.15">
      <c r="G565" s="49"/>
      <c r="M565" s="49"/>
      <c r="N565" s="49"/>
      <c r="O565" s="49"/>
      <c r="V565" s="49"/>
      <c r="W565" s="49"/>
      <c r="X565" s="49"/>
      <c r="AE565" s="49"/>
      <c r="AF565" s="49"/>
      <c r="AG565" s="49"/>
    </row>
    <row r="566" spans="7:33" s="2" customFormat="1" ht="15.75" customHeight="1" x14ac:dyDescent="0.15">
      <c r="G566" s="49"/>
      <c r="M566" s="49"/>
      <c r="N566" s="49"/>
      <c r="O566" s="49"/>
      <c r="V566" s="49"/>
      <c r="W566" s="49"/>
      <c r="X566" s="49"/>
      <c r="AE566" s="49"/>
      <c r="AF566" s="49"/>
      <c r="AG566" s="49"/>
    </row>
    <row r="567" spans="7:33" s="2" customFormat="1" ht="15.75" customHeight="1" x14ac:dyDescent="0.15">
      <c r="G567" s="49"/>
      <c r="M567" s="49"/>
      <c r="N567" s="49"/>
      <c r="O567" s="49"/>
      <c r="V567" s="49"/>
      <c r="W567" s="49"/>
      <c r="X567" s="49"/>
      <c r="AE567" s="49"/>
      <c r="AF567" s="49"/>
      <c r="AG567" s="49"/>
    </row>
    <row r="568" spans="7:33" s="2" customFormat="1" ht="15.75" customHeight="1" x14ac:dyDescent="0.15">
      <c r="G568" s="49"/>
      <c r="M568" s="49"/>
      <c r="N568" s="49"/>
      <c r="O568" s="49"/>
      <c r="V568" s="49"/>
      <c r="W568" s="49"/>
      <c r="X568" s="49"/>
      <c r="AE568" s="49"/>
      <c r="AF568" s="49"/>
      <c r="AG568" s="49"/>
    </row>
    <row r="569" spans="7:33" s="2" customFormat="1" ht="15.75" customHeight="1" x14ac:dyDescent="0.15">
      <c r="G569" s="49"/>
      <c r="M569" s="49"/>
      <c r="N569" s="49"/>
      <c r="O569" s="49"/>
      <c r="V569" s="49"/>
      <c r="W569" s="49"/>
      <c r="X569" s="49"/>
      <c r="AE569" s="49"/>
      <c r="AF569" s="49"/>
      <c r="AG569" s="49"/>
    </row>
    <row r="570" spans="7:33" s="2" customFormat="1" ht="15.75" customHeight="1" x14ac:dyDescent="0.15">
      <c r="G570" s="49"/>
      <c r="M570" s="49"/>
      <c r="N570" s="49"/>
      <c r="O570" s="49"/>
      <c r="V570" s="49"/>
      <c r="W570" s="49"/>
      <c r="X570" s="49"/>
      <c r="AE570" s="49"/>
      <c r="AF570" s="49"/>
      <c r="AG570" s="49"/>
    </row>
    <row r="571" spans="7:33" s="2" customFormat="1" ht="15.75" customHeight="1" x14ac:dyDescent="0.15">
      <c r="G571" s="49"/>
      <c r="M571" s="49"/>
      <c r="N571" s="49"/>
      <c r="O571" s="49"/>
      <c r="V571" s="49"/>
      <c r="W571" s="49"/>
      <c r="X571" s="49"/>
      <c r="AE571" s="49"/>
      <c r="AF571" s="49"/>
      <c r="AG571" s="49"/>
    </row>
    <row r="572" spans="7:33" s="2" customFormat="1" ht="15.75" customHeight="1" x14ac:dyDescent="0.15">
      <c r="G572" s="49"/>
      <c r="M572" s="49"/>
      <c r="N572" s="49"/>
      <c r="O572" s="49"/>
      <c r="V572" s="49"/>
      <c r="W572" s="49"/>
      <c r="X572" s="49"/>
      <c r="AE572" s="49"/>
      <c r="AF572" s="49"/>
      <c r="AG572" s="49"/>
    </row>
    <row r="573" spans="7:33" s="2" customFormat="1" ht="15.75" customHeight="1" x14ac:dyDescent="0.15">
      <c r="G573" s="49"/>
      <c r="M573" s="49"/>
      <c r="N573" s="49"/>
      <c r="O573" s="49"/>
      <c r="V573" s="49"/>
      <c r="W573" s="49"/>
      <c r="X573" s="49"/>
      <c r="AE573" s="49"/>
      <c r="AF573" s="49"/>
      <c r="AG573" s="49"/>
    </row>
    <row r="574" spans="7:33" s="2" customFormat="1" ht="15.75" customHeight="1" x14ac:dyDescent="0.15">
      <c r="G574" s="49"/>
      <c r="M574" s="49"/>
      <c r="N574" s="49"/>
      <c r="O574" s="49"/>
      <c r="V574" s="49"/>
      <c r="W574" s="49"/>
      <c r="X574" s="49"/>
      <c r="AE574" s="49"/>
      <c r="AF574" s="49"/>
      <c r="AG574" s="49"/>
    </row>
    <row r="575" spans="7:33" s="2" customFormat="1" ht="15.75" customHeight="1" x14ac:dyDescent="0.15">
      <c r="G575" s="49"/>
      <c r="M575" s="49"/>
      <c r="N575" s="49"/>
      <c r="O575" s="49"/>
      <c r="V575" s="49"/>
      <c r="W575" s="49"/>
      <c r="X575" s="49"/>
      <c r="AE575" s="49"/>
      <c r="AF575" s="49"/>
      <c r="AG575" s="49"/>
    </row>
    <row r="576" spans="7:33" s="2" customFormat="1" ht="15.75" customHeight="1" x14ac:dyDescent="0.15">
      <c r="G576" s="49"/>
      <c r="M576" s="49"/>
      <c r="N576" s="49"/>
      <c r="O576" s="49"/>
      <c r="V576" s="49"/>
      <c r="W576" s="49"/>
      <c r="X576" s="49"/>
      <c r="AE576" s="49"/>
      <c r="AF576" s="49"/>
      <c r="AG576" s="49"/>
    </row>
    <row r="577" spans="7:33" s="2" customFormat="1" ht="15.75" customHeight="1" x14ac:dyDescent="0.15">
      <c r="G577" s="49"/>
      <c r="M577" s="49"/>
      <c r="N577" s="49"/>
      <c r="O577" s="49"/>
      <c r="V577" s="49"/>
      <c r="W577" s="49"/>
      <c r="X577" s="49"/>
      <c r="AE577" s="49"/>
      <c r="AF577" s="49"/>
      <c r="AG577" s="49"/>
    </row>
    <row r="578" spans="7:33" s="2" customFormat="1" ht="15.75" customHeight="1" x14ac:dyDescent="0.15">
      <c r="G578" s="49"/>
      <c r="M578" s="49"/>
      <c r="N578" s="49"/>
      <c r="O578" s="49"/>
      <c r="V578" s="49"/>
      <c r="W578" s="49"/>
      <c r="X578" s="49"/>
      <c r="AE578" s="49"/>
      <c r="AF578" s="49"/>
      <c r="AG578" s="49"/>
    </row>
    <row r="579" spans="7:33" s="2" customFormat="1" ht="15.75" customHeight="1" x14ac:dyDescent="0.15">
      <c r="G579" s="49"/>
      <c r="M579" s="49"/>
      <c r="N579" s="49"/>
      <c r="O579" s="49"/>
      <c r="V579" s="49"/>
      <c r="W579" s="49"/>
      <c r="X579" s="49"/>
      <c r="AE579" s="49"/>
      <c r="AF579" s="49"/>
      <c r="AG579" s="49"/>
    </row>
    <row r="580" spans="7:33" s="2" customFormat="1" ht="15.75" customHeight="1" x14ac:dyDescent="0.15">
      <c r="G580" s="49"/>
      <c r="M580" s="49"/>
      <c r="N580" s="49"/>
      <c r="O580" s="49"/>
      <c r="V580" s="49"/>
      <c r="W580" s="49"/>
      <c r="X580" s="49"/>
      <c r="AE580" s="49"/>
      <c r="AF580" s="49"/>
      <c r="AG580" s="49"/>
    </row>
    <row r="581" spans="7:33" s="2" customFormat="1" ht="15.75" customHeight="1" x14ac:dyDescent="0.15">
      <c r="G581" s="49"/>
      <c r="M581" s="49"/>
      <c r="N581" s="49"/>
      <c r="O581" s="49"/>
      <c r="V581" s="49"/>
      <c r="W581" s="49"/>
      <c r="X581" s="49"/>
      <c r="AE581" s="49"/>
      <c r="AF581" s="49"/>
      <c r="AG581" s="49"/>
    </row>
    <row r="582" spans="7:33" s="2" customFormat="1" ht="15.75" customHeight="1" x14ac:dyDescent="0.15">
      <c r="G582" s="49"/>
      <c r="M582" s="49"/>
      <c r="N582" s="49"/>
      <c r="O582" s="49"/>
      <c r="V582" s="49"/>
      <c r="W582" s="49"/>
      <c r="X582" s="49"/>
      <c r="AE582" s="49"/>
      <c r="AF582" s="49"/>
      <c r="AG582" s="49"/>
    </row>
    <row r="583" spans="7:33" s="2" customFormat="1" ht="15.75" customHeight="1" x14ac:dyDescent="0.15">
      <c r="G583" s="49"/>
      <c r="M583" s="49"/>
      <c r="N583" s="49"/>
      <c r="O583" s="49"/>
      <c r="V583" s="49"/>
      <c r="W583" s="49"/>
      <c r="X583" s="49"/>
      <c r="AE583" s="49"/>
      <c r="AF583" s="49"/>
      <c r="AG583" s="49"/>
    </row>
    <row r="584" spans="7:33" s="2" customFormat="1" ht="15.75" customHeight="1" x14ac:dyDescent="0.15">
      <c r="G584" s="49"/>
      <c r="M584" s="49"/>
      <c r="N584" s="49"/>
      <c r="O584" s="49"/>
      <c r="V584" s="49"/>
      <c r="W584" s="49"/>
      <c r="X584" s="49"/>
      <c r="AE584" s="49"/>
      <c r="AF584" s="49"/>
      <c r="AG584" s="49"/>
    </row>
    <row r="585" spans="7:33" s="2" customFormat="1" ht="15.75" customHeight="1" x14ac:dyDescent="0.15">
      <c r="G585" s="49"/>
      <c r="M585" s="49"/>
      <c r="N585" s="49"/>
      <c r="O585" s="49"/>
      <c r="V585" s="49"/>
      <c r="W585" s="49"/>
      <c r="X585" s="49"/>
      <c r="AE585" s="49"/>
      <c r="AF585" s="49"/>
      <c r="AG585" s="49"/>
    </row>
    <row r="586" spans="7:33" s="2" customFormat="1" ht="15.75" customHeight="1" x14ac:dyDescent="0.15">
      <c r="G586" s="49"/>
      <c r="M586" s="49"/>
      <c r="N586" s="49"/>
      <c r="O586" s="49"/>
      <c r="V586" s="49"/>
      <c r="W586" s="49"/>
      <c r="X586" s="49"/>
      <c r="AE586" s="49"/>
      <c r="AF586" s="49"/>
      <c r="AG586" s="49"/>
    </row>
    <row r="587" spans="7:33" s="2" customFormat="1" ht="15.75" customHeight="1" x14ac:dyDescent="0.15">
      <c r="G587" s="49"/>
      <c r="M587" s="49"/>
      <c r="N587" s="49"/>
      <c r="O587" s="49"/>
      <c r="V587" s="49"/>
      <c r="W587" s="49"/>
      <c r="X587" s="49"/>
      <c r="AE587" s="49"/>
      <c r="AF587" s="49"/>
      <c r="AG587" s="49"/>
    </row>
    <row r="588" spans="7:33" s="2" customFormat="1" ht="15.75" customHeight="1" x14ac:dyDescent="0.15">
      <c r="G588" s="49"/>
      <c r="M588" s="49"/>
      <c r="N588" s="49"/>
      <c r="O588" s="49"/>
      <c r="V588" s="49"/>
      <c r="W588" s="49"/>
      <c r="X588" s="49"/>
      <c r="AE588" s="49"/>
      <c r="AF588" s="49"/>
      <c r="AG588" s="49"/>
    </row>
    <row r="589" spans="7:33" s="2" customFormat="1" ht="15.75" customHeight="1" x14ac:dyDescent="0.15">
      <c r="G589" s="49"/>
      <c r="M589" s="49"/>
      <c r="N589" s="49"/>
      <c r="O589" s="49"/>
      <c r="V589" s="49"/>
      <c r="W589" s="49"/>
      <c r="X589" s="49"/>
      <c r="AE589" s="49"/>
      <c r="AF589" s="49"/>
      <c r="AG589" s="49"/>
    </row>
    <row r="590" spans="7:33" s="2" customFormat="1" ht="15.75" customHeight="1" x14ac:dyDescent="0.15">
      <c r="G590" s="49"/>
      <c r="M590" s="49"/>
      <c r="N590" s="49"/>
      <c r="O590" s="49"/>
      <c r="V590" s="49"/>
      <c r="W590" s="49"/>
      <c r="X590" s="49"/>
      <c r="AE590" s="49"/>
      <c r="AF590" s="49"/>
      <c r="AG590" s="49"/>
    </row>
    <row r="591" spans="7:33" s="2" customFormat="1" ht="15.75" customHeight="1" x14ac:dyDescent="0.15">
      <c r="G591" s="49"/>
      <c r="M591" s="49"/>
      <c r="N591" s="49"/>
      <c r="O591" s="49"/>
      <c r="V591" s="49"/>
      <c r="W591" s="49"/>
      <c r="X591" s="49"/>
      <c r="AE591" s="49"/>
      <c r="AF591" s="49"/>
      <c r="AG591" s="49"/>
    </row>
    <row r="592" spans="7:33" s="2" customFormat="1" ht="15.75" customHeight="1" x14ac:dyDescent="0.15">
      <c r="G592" s="49"/>
      <c r="M592" s="49"/>
      <c r="N592" s="49"/>
      <c r="O592" s="49"/>
      <c r="V592" s="49"/>
      <c r="W592" s="49"/>
      <c r="X592" s="49"/>
      <c r="AE592" s="49"/>
      <c r="AF592" s="49"/>
      <c r="AG592" s="49"/>
    </row>
    <row r="593" spans="7:33" s="2" customFormat="1" ht="15.75" customHeight="1" x14ac:dyDescent="0.15">
      <c r="G593" s="49"/>
      <c r="M593" s="49"/>
      <c r="N593" s="49"/>
      <c r="O593" s="49"/>
      <c r="V593" s="49"/>
      <c r="W593" s="49"/>
      <c r="X593" s="49"/>
      <c r="AE593" s="49"/>
      <c r="AF593" s="49"/>
      <c r="AG593" s="49"/>
    </row>
    <row r="594" spans="7:33" s="2" customFormat="1" ht="15.75" customHeight="1" x14ac:dyDescent="0.15">
      <c r="G594" s="49"/>
      <c r="M594" s="49"/>
      <c r="N594" s="49"/>
      <c r="O594" s="49"/>
      <c r="V594" s="49"/>
      <c r="W594" s="49"/>
      <c r="X594" s="49"/>
      <c r="AE594" s="49"/>
      <c r="AF594" s="49"/>
      <c r="AG594" s="49"/>
    </row>
    <row r="595" spans="7:33" s="2" customFormat="1" ht="15.75" customHeight="1" x14ac:dyDescent="0.15">
      <c r="G595" s="49"/>
      <c r="M595" s="49"/>
      <c r="N595" s="49"/>
      <c r="O595" s="49"/>
      <c r="V595" s="49"/>
      <c r="W595" s="49"/>
      <c r="X595" s="49"/>
      <c r="AE595" s="49"/>
      <c r="AF595" s="49"/>
      <c r="AG595" s="49"/>
    </row>
    <row r="596" spans="7:33" s="2" customFormat="1" ht="15.75" customHeight="1" x14ac:dyDescent="0.15">
      <c r="G596" s="49"/>
      <c r="M596" s="49"/>
      <c r="N596" s="49"/>
      <c r="O596" s="49"/>
      <c r="V596" s="49"/>
      <c r="W596" s="49"/>
      <c r="X596" s="49"/>
      <c r="AE596" s="49"/>
      <c r="AF596" s="49"/>
      <c r="AG596" s="49"/>
    </row>
    <row r="597" spans="7:33" s="2" customFormat="1" ht="15.75" customHeight="1" x14ac:dyDescent="0.15">
      <c r="G597" s="49"/>
      <c r="M597" s="49"/>
      <c r="N597" s="49"/>
      <c r="O597" s="49"/>
      <c r="V597" s="49"/>
      <c r="W597" s="49"/>
      <c r="X597" s="49"/>
      <c r="AE597" s="49"/>
      <c r="AF597" s="49"/>
      <c r="AG597" s="49"/>
    </row>
    <row r="598" spans="7:33" s="2" customFormat="1" ht="15.75" customHeight="1" x14ac:dyDescent="0.15">
      <c r="G598" s="49"/>
      <c r="M598" s="49"/>
      <c r="N598" s="49"/>
      <c r="O598" s="49"/>
      <c r="V598" s="49"/>
      <c r="W598" s="49"/>
      <c r="X598" s="49"/>
      <c r="AE598" s="49"/>
      <c r="AF598" s="49"/>
      <c r="AG598" s="49"/>
    </row>
    <row r="599" spans="7:33" s="2" customFormat="1" ht="15.75" customHeight="1" x14ac:dyDescent="0.15">
      <c r="G599" s="49"/>
      <c r="M599" s="49"/>
      <c r="N599" s="49"/>
      <c r="O599" s="49"/>
      <c r="V599" s="49"/>
      <c r="W599" s="49"/>
      <c r="X599" s="49"/>
      <c r="AE599" s="49"/>
      <c r="AF599" s="49"/>
      <c r="AG599" s="49"/>
    </row>
    <row r="600" spans="7:33" s="2" customFormat="1" ht="15.75" customHeight="1" x14ac:dyDescent="0.15">
      <c r="G600" s="49"/>
      <c r="M600" s="49"/>
      <c r="N600" s="49"/>
      <c r="O600" s="49"/>
      <c r="V600" s="49"/>
      <c r="W600" s="49"/>
      <c r="X600" s="49"/>
      <c r="AE600" s="49"/>
      <c r="AF600" s="49"/>
      <c r="AG600" s="49"/>
    </row>
    <row r="601" spans="7:33" s="2" customFormat="1" ht="15.75" customHeight="1" x14ac:dyDescent="0.15">
      <c r="G601" s="49"/>
      <c r="M601" s="49"/>
      <c r="N601" s="49"/>
      <c r="O601" s="49"/>
      <c r="V601" s="49"/>
      <c r="W601" s="49"/>
      <c r="X601" s="49"/>
      <c r="AE601" s="49"/>
      <c r="AF601" s="49"/>
      <c r="AG601" s="49"/>
    </row>
    <row r="602" spans="7:33" s="2" customFormat="1" ht="15.75" customHeight="1" x14ac:dyDescent="0.15">
      <c r="G602" s="49"/>
      <c r="M602" s="49"/>
      <c r="N602" s="49"/>
      <c r="O602" s="49"/>
      <c r="V602" s="49"/>
      <c r="W602" s="49"/>
      <c r="X602" s="49"/>
      <c r="AE602" s="49"/>
      <c r="AF602" s="49"/>
      <c r="AG602" s="49"/>
    </row>
    <row r="603" spans="7:33" s="2" customFormat="1" ht="15.75" customHeight="1" x14ac:dyDescent="0.15">
      <c r="G603" s="49"/>
      <c r="M603" s="49"/>
      <c r="N603" s="49"/>
      <c r="O603" s="49"/>
      <c r="V603" s="49"/>
      <c r="W603" s="49"/>
      <c r="X603" s="49"/>
      <c r="AE603" s="49"/>
      <c r="AF603" s="49"/>
      <c r="AG603" s="49"/>
    </row>
    <row r="604" spans="7:33" s="2" customFormat="1" ht="15.75" customHeight="1" x14ac:dyDescent="0.15">
      <c r="G604" s="49"/>
      <c r="M604" s="49"/>
      <c r="N604" s="49"/>
      <c r="O604" s="49"/>
      <c r="V604" s="49"/>
      <c r="W604" s="49"/>
      <c r="X604" s="49"/>
      <c r="AE604" s="49"/>
      <c r="AF604" s="49"/>
      <c r="AG604" s="49"/>
    </row>
    <row r="605" spans="7:33" s="2" customFormat="1" ht="15.75" customHeight="1" x14ac:dyDescent="0.15">
      <c r="G605" s="49"/>
      <c r="M605" s="49"/>
      <c r="N605" s="49"/>
      <c r="O605" s="49"/>
      <c r="V605" s="49"/>
      <c r="W605" s="49"/>
      <c r="X605" s="49"/>
      <c r="AE605" s="49"/>
      <c r="AF605" s="49"/>
      <c r="AG605" s="49"/>
    </row>
    <row r="606" spans="7:33" s="2" customFormat="1" ht="15.75" customHeight="1" x14ac:dyDescent="0.15">
      <c r="G606" s="49"/>
      <c r="M606" s="49"/>
      <c r="N606" s="49"/>
      <c r="O606" s="49"/>
      <c r="V606" s="49"/>
      <c r="W606" s="49"/>
      <c r="X606" s="49"/>
      <c r="AE606" s="49"/>
      <c r="AF606" s="49"/>
      <c r="AG606" s="49"/>
    </row>
    <row r="607" spans="7:33" s="2" customFormat="1" ht="15.75" customHeight="1" x14ac:dyDescent="0.15">
      <c r="G607" s="49"/>
      <c r="M607" s="49"/>
      <c r="N607" s="49"/>
      <c r="O607" s="49"/>
      <c r="V607" s="49"/>
      <c r="W607" s="49"/>
      <c r="X607" s="49"/>
      <c r="AE607" s="49"/>
      <c r="AF607" s="49"/>
      <c r="AG607" s="49"/>
    </row>
    <row r="608" spans="7:33" s="2" customFormat="1" ht="15.75" customHeight="1" x14ac:dyDescent="0.15">
      <c r="G608" s="49"/>
      <c r="M608" s="49"/>
      <c r="N608" s="49"/>
      <c r="O608" s="49"/>
      <c r="V608" s="49"/>
      <c r="W608" s="49"/>
      <c r="X608" s="49"/>
      <c r="AE608" s="49"/>
      <c r="AF608" s="49"/>
      <c r="AG608" s="49"/>
    </row>
    <row r="609" spans="7:33" s="2" customFormat="1" ht="15.75" customHeight="1" x14ac:dyDescent="0.15">
      <c r="G609" s="49"/>
      <c r="M609" s="49"/>
      <c r="N609" s="49"/>
      <c r="O609" s="49"/>
      <c r="V609" s="49"/>
      <c r="W609" s="49"/>
      <c r="X609" s="49"/>
      <c r="AE609" s="49"/>
      <c r="AF609" s="49"/>
      <c r="AG609" s="49"/>
    </row>
    <row r="610" spans="7:33" s="2" customFormat="1" ht="15.75" customHeight="1" x14ac:dyDescent="0.15">
      <c r="G610" s="49"/>
      <c r="M610" s="49"/>
      <c r="N610" s="49"/>
      <c r="O610" s="49"/>
      <c r="V610" s="49"/>
      <c r="W610" s="49"/>
      <c r="X610" s="49"/>
      <c r="AE610" s="49"/>
      <c r="AF610" s="49"/>
      <c r="AG610" s="49"/>
    </row>
    <row r="611" spans="7:33" s="2" customFormat="1" ht="15.75" customHeight="1" x14ac:dyDescent="0.15">
      <c r="G611" s="49"/>
      <c r="M611" s="49"/>
      <c r="N611" s="49"/>
      <c r="O611" s="49"/>
      <c r="V611" s="49"/>
      <c r="W611" s="49"/>
      <c r="X611" s="49"/>
      <c r="AE611" s="49"/>
      <c r="AF611" s="49"/>
      <c r="AG611" s="49"/>
    </row>
    <row r="612" spans="7:33" s="2" customFormat="1" ht="15.75" customHeight="1" x14ac:dyDescent="0.15">
      <c r="G612" s="49"/>
      <c r="M612" s="49"/>
      <c r="N612" s="49"/>
      <c r="O612" s="49"/>
      <c r="V612" s="49"/>
      <c r="W612" s="49"/>
      <c r="X612" s="49"/>
      <c r="AE612" s="49"/>
      <c r="AF612" s="49"/>
      <c r="AG612" s="49"/>
    </row>
    <row r="613" spans="7:33" s="2" customFormat="1" ht="15.75" customHeight="1" x14ac:dyDescent="0.15">
      <c r="G613" s="49"/>
      <c r="M613" s="49"/>
      <c r="N613" s="49"/>
      <c r="O613" s="49"/>
      <c r="V613" s="49"/>
      <c r="W613" s="49"/>
      <c r="X613" s="49"/>
      <c r="AE613" s="49"/>
      <c r="AF613" s="49"/>
      <c r="AG613" s="49"/>
    </row>
    <row r="614" spans="7:33" s="2" customFormat="1" ht="15.75" customHeight="1" x14ac:dyDescent="0.15">
      <c r="G614" s="49"/>
      <c r="M614" s="49"/>
      <c r="N614" s="49"/>
      <c r="O614" s="49"/>
      <c r="V614" s="49"/>
      <c r="W614" s="49"/>
      <c r="X614" s="49"/>
      <c r="AE614" s="49"/>
      <c r="AF614" s="49"/>
      <c r="AG614" s="49"/>
    </row>
    <row r="615" spans="7:33" s="2" customFormat="1" ht="15.75" customHeight="1" x14ac:dyDescent="0.15">
      <c r="G615" s="49"/>
      <c r="M615" s="49"/>
      <c r="N615" s="49"/>
      <c r="O615" s="49"/>
      <c r="V615" s="49"/>
      <c r="W615" s="49"/>
      <c r="X615" s="49"/>
      <c r="AE615" s="49"/>
      <c r="AF615" s="49"/>
      <c r="AG615" s="49"/>
    </row>
    <row r="616" spans="7:33" s="2" customFormat="1" ht="15.75" customHeight="1" x14ac:dyDescent="0.15">
      <c r="G616" s="49"/>
      <c r="M616" s="49"/>
      <c r="N616" s="49"/>
      <c r="O616" s="49"/>
      <c r="V616" s="49"/>
      <c r="W616" s="49"/>
      <c r="X616" s="49"/>
      <c r="AE616" s="49"/>
      <c r="AF616" s="49"/>
      <c r="AG616" s="49"/>
    </row>
    <row r="617" spans="7:33" s="2" customFormat="1" ht="15.75" customHeight="1" x14ac:dyDescent="0.15">
      <c r="G617" s="49"/>
      <c r="M617" s="49"/>
      <c r="N617" s="49"/>
      <c r="O617" s="49"/>
      <c r="V617" s="49"/>
      <c r="W617" s="49"/>
      <c r="X617" s="49"/>
      <c r="AE617" s="49"/>
      <c r="AF617" s="49"/>
      <c r="AG617" s="49"/>
    </row>
    <row r="618" spans="7:33" s="2" customFormat="1" ht="15.75" customHeight="1" x14ac:dyDescent="0.15">
      <c r="G618" s="49"/>
      <c r="M618" s="49"/>
      <c r="N618" s="49"/>
      <c r="O618" s="49"/>
      <c r="V618" s="49"/>
      <c r="W618" s="49"/>
      <c r="X618" s="49"/>
      <c r="AE618" s="49"/>
      <c r="AF618" s="49"/>
      <c r="AG618" s="49"/>
    </row>
    <row r="619" spans="7:33" s="2" customFormat="1" ht="15.75" customHeight="1" x14ac:dyDescent="0.15">
      <c r="G619" s="49"/>
      <c r="M619" s="49"/>
      <c r="N619" s="49"/>
      <c r="O619" s="49"/>
      <c r="V619" s="49"/>
      <c r="W619" s="49"/>
      <c r="X619" s="49"/>
      <c r="AE619" s="49"/>
      <c r="AF619" s="49"/>
      <c r="AG619" s="49"/>
    </row>
    <row r="620" spans="7:33" s="2" customFormat="1" ht="15.75" customHeight="1" x14ac:dyDescent="0.15">
      <c r="G620" s="49"/>
      <c r="M620" s="49"/>
      <c r="N620" s="49"/>
      <c r="O620" s="49"/>
      <c r="V620" s="49"/>
      <c r="W620" s="49"/>
      <c r="X620" s="49"/>
      <c r="AE620" s="49"/>
      <c r="AF620" s="49"/>
      <c r="AG620" s="49"/>
    </row>
    <row r="621" spans="7:33" s="2" customFormat="1" ht="15.75" customHeight="1" x14ac:dyDescent="0.15">
      <c r="G621" s="49"/>
      <c r="M621" s="49"/>
      <c r="N621" s="49"/>
      <c r="O621" s="49"/>
      <c r="V621" s="49"/>
      <c r="W621" s="49"/>
      <c r="X621" s="49"/>
      <c r="AE621" s="49"/>
      <c r="AF621" s="49"/>
      <c r="AG621" s="49"/>
    </row>
    <row r="622" spans="7:33" s="2" customFormat="1" ht="15.75" customHeight="1" x14ac:dyDescent="0.15">
      <c r="G622" s="49"/>
      <c r="M622" s="49"/>
      <c r="N622" s="49"/>
      <c r="O622" s="49"/>
      <c r="V622" s="49"/>
      <c r="W622" s="49"/>
      <c r="X622" s="49"/>
      <c r="AE622" s="49"/>
      <c r="AF622" s="49"/>
      <c r="AG622" s="49"/>
    </row>
    <row r="623" spans="7:33" s="2" customFormat="1" ht="15.75" customHeight="1" x14ac:dyDescent="0.15">
      <c r="G623" s="49"/>
      <c r="M623" s="49"/>
      <c r="N623" s="49"/>
      <c r="O623" s="49"/>
      <c r="V623" s="49"/>
      <c r="W623" s="49"/>
      <c r="X623" s="49"/>
      <c r="AE623" s="49"/>
      <c r="AF623" s="49"/>
      <c r="AG623" s="49"/>
    </row>
    <row r="624" spans="7:33" s="2" customFormat="1" ht="15.75" customHeight="1" x14ac:dyDescent="0.15">
      <c r="G624" s="49"/>
      <c r="M624" s="49"/>
      <c r="N624" s="49"/>
      <c r="O624" s="49"/>
      <c r="V624" s="49"/>
      <c r="W624" s="49"/>
      <c r="X624" s="49"/>
      <c r="AE624" s="49"/>
      <c r="AF624" s="49"/>
      <c r="AG624" s="49"/>
    </row>
    <row r="625" spans="7:33" s="2" customFormat="1" ht="15.75" customHeight="1" x14ac:dyDescent="0.15">
      <c r="G625" s="49"/>
      <c r="M625" s="49"/>
      <c r="N625" s="49"/>
      <c r="O625" s="49"/>
      <c r="V625" s="49"/>
      <c r="W625" s="49"/>
      <c r="X625" s="49"/>
      <c r="AE625" s="49"/>
      <c r="AF625" s="49"/>
      <c r="AG625" s="49"/>
    </row>
    <row r="626" spans="7:33" s="2" customFormat="1" ht="15.75" customHeight="1" x14ac:dyDescent="0.15">
      <c r="G626" s="49"/>
      <c r="M626" s="49"/>
      <c r="N626" s="49"/>
      <c r="O626" s="49"/>
      <c r="V626" s="49"/>
      <c r="W626" s="49"/>
      <c r="X626" s="49"/>
      <c r="AE626" s="49"/>
      <c r="AF626" s="49"/>
      <c r="AG626" s="49"/>
    </row>
    <row r="627" spans="7:33" s="2" customFormat="1" ht="15.75" customHeight="1" x14ac:dyDescent="0.15">
      <c r="G627" s="49"/>
      <c r="M627" s="49"/>
      <c r="N627" s="49"/>
      <c r="O627" s="49"/>
      <c r="V627" s="49"/>
      <c r="W627" s="49"/>
      <c r="X627" s="49"/>
      <c r="AE627" s="49"/>
      <c r="AF627" s="49"/>
      <c r="AG627" s="49"/>
    </row>
    <row r="628" spans="7:33" s="2" customFormat="1" ht="15.75" customHeight="1" x14ac:dyDescent="0.15">
      <c r="G628" s="49"/>
      <c r="M628" s="49"/>
      <c r="N628" s="49"/>
      <c r="O628" s="49"/>
      <c r="V628" s="49"/>
      <c r="W628" s="49"/>
      <c r="X628" s="49"/>
      <c r="AE628" s="49"/>
      <c r="AF628" s="49"/>
      <c r="AG628" s="49"/>
    </row>
    <row r="629" spans="7:33" s="2" customFormat="1" ht="15.75" customHeight="1" x14ac:dyDescent="0.15">
      <c r="G629" s="49"/>
      <c r="M629" s="49"/>
      <c r="N629" s="49"/>
      <c r="O629" s="49"/>
      <c r="V629" s="49"/>
      <c r="W629" s="49"/>
      <c r="X629" s="49"/>
      <c r="AE629" s="49"/>
      <c r="AF629" s="49"/>
      <c r="AG629" s="49"/>
    </row>
    <row r="630" spans="7:33" s="2" customFormat="1" ht="15.75" customHeight="1" x14ac:dyDescent="0.15">
      <c r="G630" s="49"/>
      <c r="M630" s="49"/>
      <c r="N630" s="49"/>
      <c r="O630" s="49"/>
      <c r="V630" s="49"/>
      <c r="W630" s="49"/>
      <c r="X630" s="49"/>
      <c r="AE630" s="49"/>
      <c r="AF630" s="49"/>
      <c r="AG630" s="49"/>
    </row>
    <row r="631" spans="7:33" s="2" customFormat="1" ht="15.75" customHeight="1" x14ac:dyDescent="0.15">
      <c r="G631" s="49"/>
      <c r="M631" s="49"/>
      <c r="N631" s="49"/>
      <c r="O631" s="49"/>
      <c r="V631" s="49"/>
      <c r="W631" s="49"/>
      <c r="X631" s="49"/>
      <c r="AE631" s="49"/>
      <c r="AF631" s="49"/>
      <c r="AG631" s="49"/>
    </row>
    <row r="632" spans="7:33" s="2" customFormat="1" ht="15.75" customHeight="1" x14ac:dyDescent="0.15">
      <c r="G632" s="49"/>
      <c r="M632" s="49"/>
      <c r="N632" s="49"/>
      <c r="O632" s="49"/>
      <c r="V632" s="49"/>
      <c r="W632" s="49"/>
      <c r="X632" s="49"/>
      <c r="AE632" s="49"/>
      <c r="AF632" s="49"/>
      <c r="AG632" s="49"/>
    </row>
    <row r="633" spans="7:33" s="2" customFormat="1" ht="15.75" customHeight="1" x14ac:dyDescent="0.15">
      <c r="G633" s="49"/>
      <c r="M633" s="49"/>
      <c r="N633" s="49"/>
      <c r="O633" s="49"/>
      <c r="V633" s="49"/>
      <c r="W633" s="49"/>
      <c r="X633" s="49"/>
      <c r="AE633" s="49"/>
      <c r="AF633" s="49"/>
      <c r="AG633" s="49"/>
    </row>
    <row r="634" spans="7:33" s="2" customFormat="1" ht="15.75" customHeight="1" x14ac:dyDescent="0.15">
      <c r="G634" s="49"/>
      <c r="M634" s="49"/>
      <c r="N634" s="49"/>
      <c r="O634" s="49"/>
      <c r="V634" s="49"/>
      <c r="W634" s="49"/>
      <c r="X634" s="49"/>
      <c r="AE634" s="49"/>
      <c r="AF634" s="49"/>
      <c r="AG634" s="49"/>
    </row>
    <row r="635" spans="7:33" s="2" customFormat="1" ht="15.75" customHeight="1" x14ac:dyDescent="0.15">
      <c r="G635" s="49"/>
      <c r="M635" s="49"/>
      <c r="N635" s="49"/>
      <c r="O635" s="49"/>
      <c r="V635" s="49"/>
      <c r="W635" s="49"/>
      <c r="X635" s="49"/>
      <c r="AE635" s="49"/>
      <c r="AF635" s="49"/>
      <c r="AG635" s="49"/>
    </row>
    <row r="636" spans="7:33" s="2" customFormat="1" ht="15.75" customHeight="1" x14ac:dyDescent="0.15">
      <c r="G636" s="49"/>
      <c r="M636" s="49"/>
      <c r="N636" s="49"/>
      <c r="O636" s="49"/>
      <c r="V636" s="49"/>
      <c r="W636" s="49"/>
      <c r="X636" s="49"/>
      <c r="AE636" s="49"/>
      <c r="AF636" s="49"/>
      <c r="AG636" s="49"/>
    </row>
    <row r="637" spans="7:33" s="2" customFormat="1" ht="15.75" customHeight="1" x14ac:dyDescent="0.15">
      <c r="G637" s="49"/>
      <c r="M637" s="49"/>
      <c r="N637" s="49"/>
      <c r="O637" s="49"/>
      <c r="V637" s="49"/>
      <c r="W637" s="49"/>
      <c r="X637" s="49"/>
      <c r="AE637" s="49"/>
      <c r="AF637" s="49"/>
      <c r="AG637" s="49"/>
    </row>
    <row r="638" spans="7:33" s="2" customFormat="1" ht="15.75" customHeight="1" x14ac:dyDescent="0.15">
      <c r="G638" s="49"/>
      <c r="M638" s="49"/>
      <c r="N638" s="49"/>
      <c r="O638" s="49"/>
      <c r="V638" s="49"/>
      <c r="W638" s="49"/>
      <c r="X638" s="49"/>
      <c r="AE638" s="49"/>
      <c r="AF638" s="49"/>
      <c r="AG638" s="49"/>
    </row>
    <row r="639" spans="7:33" s="2" customFormat="1" ht="15.75" customHeight="1" x14ac:dyDescent="0.15">
      <c r="G639" s="49"/>
      <c r="M639" s="49"/>
      <c r="N639" s="49"/>
      <c r="O639" s="49"/>
      <c r="V639" s="49"/>
      <c r="W639" s="49"/>
      <c r="X639" s="49"/>
      <c r="AE639" s="49"/>
      <c r="AF639" s="49"/>
      <c r="AG639" s="49"/>
    </row>
    <row r="640" spans="7:33" s="2" customFormat="1" ht="15.75" customHeight="1" x14ac:dyDescent="0.15">
      <c r="G640" s="49"/>
      <c r="M640" s="49"/>
      <c r="N640" s="49"/>
      <c r="O640" s="49"/>
      <c r="V640" s="49"/>
      <c r="W640" s="49"/>
      <c r="X640" s="49"/>
      <c r="AE640" s="49"/>
      <c r="AF640" s="49"/>
      <c r="AG640" s="49"/>
    </row>
    <row r="641" spans="7:33" s="2" customFormat="1" ht="15.75" customHeight="1" x14ac:dyDescent="0.15">
      <c r="G641" s="49"/>
      <c r="M641" s="49"/>
      <c r="N641" s="49"/>
      <c r="O641" s="49"/>
      <c r="V641" s="49"/>
      <c r="W641" s="49"/>
      <c r="X641" s="49"/>
      <c r="AE641" s="49"/>
      <c r="AF641" s="49"/>
      <c r="AG641" s="49"/>
    </row>
    <row r="642" spans="7:33" s="2" customFormat="1" ht="15.75" customHeight="1" x14ac:dyDescent="0.15">
      <c r="G642" s="49"/>
      <c r="M642" s="49"/>
      <c r="N642" s="49"/>
      <c r="O642" s="49"/>
      <c r="V642" s="49"/>
      <c r="W642" s="49"/>
      <c r="X642" s="49"/>
      <c r="AE642" s="49"/>
      <c r="AF642" s="49"/>
      <c r="AG642" s="49"/>
    </row>
    <row r="643" spans="7:33" s="2" customFormat="1" ht="15.75" customHeight="1" x14ac:dyDescent="0.15">
      <c r="G643" s="49"/>
      <c r="M643" s="49"/>
      <c r="N643" s="49"/>
      <c r="O643" s="49"/>
      <c r="V643" s="49"/>
      <c r="W643" s="49"/>
      <c r="X643" s="49"/>
      <c r="AE643" s="49"/>
      <c r="AF643" s="49"/>
      <c r="AG643" s="49"/>
    </row>
    <row r="644" spans="7:33" s="2" customFormat="1" ht="15.75" customHeight="1" x14ac:dyDescent="0.15">
      <c r="G644" s="49"/>
      <c r="M644" s="49"/>
      <c r="N644" s="49"/>
      <c r="O644" s="49"/>
      <c r="V644" s="49"/>
      <c r="W644" s="49"/>
      <c r="X644" s="49"/>
      <c r="AE644" s="49"/>
      <c r="AF644" s="49"/>
      <c r="AG644" s="49"/>
    </row>
    <row r="645" spans="7:33" s="2" customFormat="1" ht="15.75" customHeight="1" x14ac:dyDescent="0.15">
      <c r="G645" s="49"/>
      <c r="M645" s="49"/>
      <c r="N645" s="49"/>
      <c r="O645" s="49"/>
      <c r="V645" s="49"/>
      <c r="W645" s="49"/>
      <c r="X645" s="49"/>
      <c r="AE645" s="49"/>
      <c r="AF645" s="49"/>
      <c r="AG645" s="49"/>
    </row>
    <row r="646" spans="7:33" s="2" customFormat="1" ht="15.75" customHeight="1" x14ac:dyDescent="0.15">
      <c r="G646" s="49"/>
      <c r="M646" s="49"/>
      <c r="N646" s="49"/>
      <c r="O646" s="49"/>
      <c r="V646" s="49"/>
      <c r="W646" s="49"/>
      <c r="X646" s="49"/>
      <c r="AE646" s="49"/>
      <c r="AF646" s="49"/>
      <c r="AG646" s="49"/>
    </row>
    <row r="647" spans="7:33" s="2" customFormat="1" ht="15.75" customHeight="1" x14ac:dyDescent="0.15">
      <c r="G647" s="49"/>
      <c r="M647" s="49"/>
      <c r="N647" s="49"/>
      <c r="O647" s="49"/>
      <c r="V647" s="49"/>
      <c r="W647" s="49"/>
      <c r="X647" s="49"/>
      <c r="AE647" s="49"/>
      <c r="AF647" s="49"/>
      <c r="AG647" s="49"/>
    </row>
    <row r="648" spans="7:33" s="2" customFormat="1" ht="15.75" customHeight="1" x14ac:dyDescent="0.15">
      <c r="G648" s="49"/>
      <c r="M648" s="49"/>
      <c r="N648" s="49"/>
      <c r="O648" s="49"/>
      <c r="V648" s="49"/>
      <c r="W648" s="49"/>
      <c r="X648" s="49"/>
      <c r="AE648" s="49"/>
      <c r="AF648" s="49"/>
      <c r="AG648" s="49"/>
    </row>
    <row r="649" spans="7:33" s="2" customFormat="1" ht="15.75" customHeight="1" x14ac:dyDescent="0.15">
      <c r="G649" s="49"/>
      <c r="M649" s="49"/>
      <c r="N649" s="49"/>
      <c r="O649" s="49"/>
      <c r="V649" s="49"/>
      <c r="W649" s="49"/>
      <c r="X649" s="49"/>
      <c r="AE649" s="49"/>
      <c r="AF649" s="49"/>
      <c r="AG649" s="49"/>
    </row>
    <row r="650" spans="7:33" s="2" customFormat="1" ht="15.75" customHeight="1" x14ac:dyDescent="0.15">
      <c r="G650" s="49"/>
      <c r="M650" s="49"/>
      <c r="N650" s="49"/>
      <c r="O650" s="49"/>
      <c r="V650" s="49"/>
      <c r="W650" s="49"/>
      <c r="X650" s="49"/>
      <c r="AE650" s="49"/>
      <c r="AF650" s="49"/>
      <c r="AG650" s="49"/>
    </row>
    <row r="651" spans="7:33" s="2" customFormat="1" ht="15.75" customHeight="1" x14ac:dyDescent="0.15">
      <c r="G651" s="49"/>
      <c r="M651" s="49"/>
      <c r="N651" s="49"/>
      <c r="O651" s="49"/>
      <c r="V651" s="49"/>
      <c r="W651" s="49"/>
      <c r="X651" s="49"/>
      <c r="AE651" s="49"/>
      <c r="AF651" s="49"/>
      <c r="AG651" s="49"/>
    </row>
    <row r="652" spans="7:33" s="2" customFormat="1" ht="15.75" customHeight="1" x14ac:dyDescent="0.15">
      <c r="G652" s="49"/>
      <c r="M652" s="49"/>
      <c r="N652" s="49"/>
      <c r="O652" s="49"/>
      <c r="V652" s="49"/>
      <c r="W652" s="49"/>
      <c r="X652" s="49"/>
      <c r="AE652" s="49"/>
      <c r="AF652" s="49"/>
      <c r="AG652" s="49"/>
    </row>
    <row r="653" spans="7:33" s="2" customFormat="1" ht="15.75" customHeight="1" x14ac:dyDescent="0.15">
      <c r="G653" s="49"/>
      <c r="M653" s="49"/>
      <c r="N653" s="49"/>
      <c r="O653" s="49"/>
      <c r="V653" s="49"/>
      <c r="W653" s="49"/>
      <c r="X653" s="49"/>
      <c r="AE653" s="49"/>
      <c r="AF653" s="49"/>
      <c r="AG653" s="49"/>
    </row>
    <row r="654" spans="7:33" s="2" customFormat="1" ht="15.75" customHeight="1" x14ac:dyDescent="0.15">
      <c r="G654" s="49"/>
      <c r="M654" s="49"/>
      <c r="N654" s="49"/>
      <c r="O654" s="49"/>
      <c r="V654" s="49"/>
      <c r="W654" s="49"/>
      <c r="X654" s="49"/>
      <c r="AE654" s="49"/>
      <c r="AF654" s="49"/>
      <c r="AG654" s="49"/>
    </row>
    <row r="655" spans="7:33" s="2" customFormat="1" ht="15.75" customHeight="1" x14ac:dyDescent="0.15">
      <c r="G655" s="49"/>
      <c r="M655" s="49"/>
      <c r="N655" s="49"/>
      <c r="O655" s="49"/>
      <c r="V655" s="49"/>
      <c r="W655" s="49"/>
      <c r="X655" s="49"/>
      <c r="AE655" s="49"/>
      <c r="AF655" s="49"/>
      <c r="AG655" s="49"/>
    </row>
    <row r="656" spans="7:33" s="2" customFormat="1" ht="15.75" customHeight="1" x14ac:dyDescent="0.15">
      <c r="G656" s="49"/>
      <c r="M656" s="49"/>
      <c r="N656" s="49"/>
      <c r="O656" s="49"/>
      <c r="V656" s="49"/>
      <c r="W656" s="49"/>
      <c r="X656" s="49"/>
      <c r="AE656" s="49"/>
      <c r="AF656" s="49"/>
      <c r="AG656" s="49"/>
    </row>
    <row r="657" spans="7:33" s="2" customFormat="1" ht="15.75" customHeight="1" x14ac:dyDescent="0.15">
      <c r="G657" s="49"/>
      <c r="M657" s="49"/>
      <c r="N657" s="49"/>
      <c r="O657" s="49"/>
      <c r="V657" s="49"/>
      <c r="W657" s="49"/>
      <c r="X657" s="49"/>
      <c r="AE657" s="49"/>
      <c r="AF657" s="49"/>
      <c r="AG657" s="49"/>
    </row>
    <row r="658" spans="7:33" s="2" customFormat="1" ht="15.75" customHeight="1" x14ac:dyDescent="0.15">
      <c r="G658" s="49"/>
      <c r="M658" s="49"/>
      <c r="N658" s="49"/>
      <c r="O658" s="49"/>
      <c r="V658" s="49"/>
      <c r="W658" s="49"/>
      <c r="X658" s="49"/>
      <c r="AE658" s="49"/>
      <c r="AF658" s="49"/>
      <c r="AG658" s="49"/>
    </row>
    <row r="659" spans="7:33" s="2" customFormat="1" ht="15.75" customHeight="1" x14ac:dyDescent="0.15">
      <c r="G659" s="49"/>
      <c r="M659" s="49"/>
      <c r="N659" s="49"/>
      <c r="O659" s="49"/>
      <c r="V659" s="49"/>
      <c r="W659" s="49"/>
      <c r="X659" s="49"/>
      <c r="AE659" s="49"/>
      <c r="AF659" s="49"/>
      <c r="AG659" s="49"/>
    </row>
    <row r="660" spans="7:33" s="2" customFormat="1" ht="15.75" customHeight="1" x14ac:dyDescent="0.15">
      <c r="G660" s="49"/>
      <c r="M660" s="49"/>
      <c r="N660" s="49"/>
      <c r="O660" s="49"/>
      <c r="V660" s="49"/>
      <c r="W660" s="49"/>
      <c r="X660" s="49"/>
      <c r="AE660" s="49"/>
      <c r="AF660" s="49"/>
      <c r="AG660" s="49"/>
    </row>
    <row r="661" spans="7:33" s="2" customFormat="1" ht="15.75" customHeight="1" x14ac:dyDescent="0.15">
      <c r="G661" s="49"/>
      <c r="M661" s="49"/>
      <c r="N661" s="49"/>
      <c r="O661" s="49"/>
      <c r="V661" s="49"/>
      <c r="W661" s="49"/>
      <c r="X661" s="49"/>
      <c r="AE661" s="49"/>
      <c r="AF661" s="49"/>
      <c r="AG661" s="49"/>
    </row>
    <row r="662" spans="7:33" s="2" customFormat="1" ht="15.75" customHeight="1" x14ac:dyDescent="0.15">
      <c r="G662" s="49"/>
      <c r="M662" s="49"/>
      <c r="N662" s="49"/>
      <c r="O662" s="49"/>
      <c r="V662" s="49"/>
      <c r="W662" s="49"/>
      <c r="X662" s="49"/>
      <c r="AE662" s="49"/>
      <c r="AF662" s="49"/>
      <c r="AG662" s="49"/>
    </row>
    <row r="663" spans="7:33" s="2" customFormat="1" ht="15.75" customHeight="1" x14ac:dyDescent="0.15">
      <c r="G663" s="49"/>
      <c r="M663" s="49"/>
      <c r="N663" s="49"/>
      <c r="O663" s="49"/>
      <c r="V663" s="49"/>
      <c r="W663" s="49"/>
      <c r="X663" s="49"/>
      <c r="AE663" s="49"/>
      <c r="AF663" s="49"/>
      <c r="AG663" s="49"/>
    </row>
    <row r="664" spans="7:33" s="2" customFormat="1" ht="15.75" customHeight="1" x14ac:dyDescent="0.15">
      <c r="G664" s="49"/>
      <c r="M664" s="49"/>
      <c r="N664" s="49"/>
      <c r="O664" s="49"/>
      <c r="V664" s="49"/>
      <c r="W664" s="49"/>
      <c r="X664" s="49"/>
      <c r="AE664" s="49"/>
      <c r="AF664" s="49"/>
      <c r="AG664" s="49"/>
    </row>
    <row r="665" spans="7:33" s="2" customFormat="1" ht="15.75" customHeight="1" x14ac:dyDescent="0.15">
      <c r="G665" s="49"/>
      <c r="M665" s="49"/>
      <c r="N665" s="49"/>
      <c r="O665" s="49"/>
      <c r="V665" s="49"/>
      <c r="W665" s="49"/>
      <c r="X665" s="49"/>
      <c r="AE665" s="49"/>
      <c r="AF665" s="49"/>
      <c r="AG665" s="49"/>
    </row>
    <row r="666" spans="7:33" s="2" customFormat="1" ht="15.75" customHeight="1" x14ac:dyDescent="0.15">
      <c r="G666" s="49"/>
      <c r="M666" s="49"/>
      <c r="N666" s="49"/>
      <c r="O666" s="49"/>
      <c r="V666" s="49"/>
      <c r="W666" s="49"/>
      <c r="X666" s="49"/>
      <c r="AE666" s="49"/>
      <c r="AF666" s="49"/>
      <c r="AG666" s="49"/>
    </row>
    <row r="667" spans="7:33" s="2" customFormat="1" ht="15.75" customHeight="1" x14ac:dyDescent="0.15">
      <c r="G667" s="49"/>
      <c r="M667" s="49"/>
      <c r="N667" s="49"/>
      <c r="O667" s="49"/>
      <c r="V667" s="49"/>
      <c r="W667" s="49"/>
      <c r="X667" s="49"/>
      <c r="AE667" s="49"/>
      <c r="AF667" s="49"/>
      <c r="AG667" s="49"/>
    </row>
    <row r="668" spans="7:33" s="2" customFormat="1" ht="15.75" customHeight="1" x14ac:dyDescent="0.15">
      <c r="G668" s="49"/>
      <c r="M668" s="49"/>
      <c r="N668" s="49"/>
      <c r="O668" s="49"/>
      <c r="V668" s="49"/>
      <c r="W668" s="49"/>
      <c r="X668" s="49"/>
      <c r="AE668" s="49"/>
      <c r="AF668" s="49"/>
      <c r="AG668" s="49"/>
    </row>
    <row r="669" spans="7:33" s="2" customFormat="1" ht="15.75" customHeight="1" x14ac:dyDescent="0.15">
      <c r="G669" s="49"/>
      <c r="M669" s="49"/>
      <c r="N669" s="49"/>
      <c r="O669" s="49"/>
      <c r="V669" s="49"/>
      <c r="W669" s="49"/>
      <c r="X669" s="49"/>
      <c r="AE669" s="49"/>
      <c r="AF669" s="49"/>
      <c r="AG669" s="49"/>
    </row>
    <row r="670" spans="7:33" s="2" customFormat="1" ht="15.75" customHeight="1" x14ac:dyDescent="0.15">
      <c r="G670" s="49"/>
      <c r="M670" s="49"/>
      <c r="N670" s="49"/>
      <c r="O670" s="49"/>
      <c r="V670" s="49"/>
      <c r="W670" s="49"/>
      <c r="X670" s="49"/>
      <c r="AE670" s="49"/>
      <c r="AF670" s="49"/>
      <c r="AG670" s="49"/>
    </row>
    <row r="671" spans="7:33" s="2" customFormat="1" ht="15.75" customHeight="1" x14ac:dyDescent="0.15">
      <c r="G671" s="49"/>
      <c r="M671" s="49"/>
      <c r="N671" s="49"/>
      <c r="O671" s="49"/>
      <c r="V671" s="49"/>
      <c r="W671" s="49"/>
      <c r="X671" s="49"/>
      <c r="AE671" s="49"/>
      <c r="AF671" s="49"/>
      <c r="AG671" s="49"/>
    </row>
    <row r="672" spans="7:33" s="2" customFormat="1" ht="15.75" customHeight="1" x14ac:dyDescent="0.15">
      <c r="G672" s="49"/>
      <c r="M672" s="49"/>
      <c r="N672" s="49"/>
      <c r="O672" s="49"/>
      <c r="V672" s="49"/>
      <c r="W672" s="49"/>
      <c r="X672" s="49"/>
      <c r="AE672" s="49"/>
      <c r="AF672" s="49"/>
      <c r="AG672" s="49"/>
    </row>
    <row r="673" spans="7:33" s="2" customFormat="1" ht="15.75" customHeight="1" x14ac:dyDescent="0.15">
      <c r="G673" s="49"/>
      <c r="M673" s="49"/>
      <c r="N673" s="49"/>
      <c r="O673" s="49"/>
      <c r="V673" s="49"/>
      <c r="W673" s="49"/>
      <c r="X673" s="49"/>
      <c r="AE673" s="49"/>
      <c r="AF673" s="49"/>
      <c r="AG673" s="49"/>
    </row>
    <row r="674" spans="7:33" s="2" customFormat="1" ht="15.75" customHeight="1" x14ac:dyDescent="0.15">
      <c r="G674" s="49"/>
      <c r="M674" s="49"/>
      <c r="N674" s="49"/>
      <c r="O674" s="49"/>
      <c r="V674" s="49"/>
      <c r="W674" s="49"/>
      <c r="X674" s="49"/>
      <c r="AE674" s="49"/>
      <c r="AF674" s="49"/>
      <c r="AG674" s="49"/>
    </row>
    <row r="675" spans="7:33" s="2" customFormat="1" ht="15.75" customHeight="1" x14ac:dyDescent="0.15">
      <c r="G675" s="49"/>
      <c r="M675" s="49"/>
      <c r="N675" s="49"/>
      <c r="O675" s="49"/>
      <c r="V675" s="49"/>
      <c r="W675" s="49"/>
      <c r="X675" s="49"/>
      <c r="AE675" s="49"/>
      <c r="AF675" s="49"/>
      <c r="AG675" s="49"/>
    </row>
    <row r="676" spans="7:33" s="2" customFormat="1" ht="15.75" customHeight="1" x14ac:dyDescent="0.15">
      <c r="G676" s="49"/>
      <c r="M676" s="49"/>
      <c r="N676" s="49"/>
      <c r="O676" s="49"/>
      <c r="V676" s="49"/>
      <c r="W676" s="49"/>
      <c r="X676" s="49"/>
      <c r="AE676" s="49"/>
      <c r="AF676" s="49"/>
      <c r="AG676" s="49"/>
    </row>
    <row r="677" spans="7:33" s="2" customFormat="1" ht="15.75" customHeight="1" x14ac:dyDescent="0.15">
      <c r="G677" s="49"/>
      <c r="M677" s="49"/>
      <c r="N677" s="49"/>
      <c r="O677" s="49"/>
      <c r="V677" s="49"/>
      <c r="W677" s="49"/>
      <c r="X677" s="49"/>
      <c r="AE677" s="49"/>
      <c r="AF677" s="49"/>
      <c r="AG677" s="49"/>
    </row>
    <row r="678" spans="7:33" s="2" customFormat="1" ht="15.75" customHeight="1" x14ac:dyDescent="0.15">
      <c r="G678" s="49"/>
      <c r="M678" s="49"/>
      <c r="N678" s="49"/>
      <c r="O678" s="49"/>
      <c r="V678" s="49"/>
      <c r="W678" s="49"/>
      <c r="X678" s="49"/>
      <c r="AE678" s="49"/>
      <c r="AF678" s="49"/>
      <c r="AG678" s="49"/>
    </row>
    <row r="679" spans="7:33" s="2" customFormat="1" ht="15.75" customHeight="1" x14ac:dyDescent="0.15">
      <c r="G679" s="49"/>
      <c r="M679" s="49"/>
      <c r="N679" s="49"/>
      <c r="O679" s="49"/>
      <c r="V679" s="49"/>
      <c r="W679" s="49"/>
      <c r="X679" s="49"/>
      <c r="AE679" s="49"/>
      <c r="AF679" s="49"/>
      <c r="AG679" s="49"/>
    </row>
    <row r="680" spans="7:33" s="2" customFormat="1" ht="15.75" customHeight="1" x14ac:dyDescent="0.15">
      <c r="G680" s="49"/>
      <c r="M680" s="49"/>
      <c r="N680" s="49"/>
      <c r="O680" s="49"/>
      <c r="V680" s="49"/>
      <c r="W680" s="49"/>
      <c r="X680" s="49"/>
      <c r="AE680" s="49"/>
      <c r="AF680" s="49"/>
      <c r="AG680" s="49"/>
    </row>
    <row r="681" spans="7:33" s="2" customFormat="1" ht="15.75" customHeight="1" x14ac:dyDescent="0.15">
      <c r="G681" s="49"/>
      <c r="M681" s="49"/>
      <c r="N681" s="49"/>
      <c r="O681" s="49"/>
      <c r="V681" s="49"/>
      <c r="W681" s="49"/>
      <c r="X681" s="49"/>
      <c r="AE681" s="49"/>
      <c r="AF681" s="49"/>
      <c r="AG681" s="49"/>
    </row>
    <row r="682" spans="7:33" s="2" customFormat="1" ht="15.75" customHeight="1" x14ac:dyDescent="0.15">
      <c r="G682" s="49"/>
      <c r="M682" s="49"/>
      <c r="N682" s="49"/>
      <c r="O682" s="49"/>
      <c r="V682" s="49"/>
      <c r="W682" s="49"/>
      <c r="X682" s="49"/>
      <c r="AE682" s="49"/>
      <c r="AF682" s="49"/>
      <c r="AG682" s="49"/>
    </row>
    <row r="683" spans="7:33" s="2" customFormat="1" ht="15.75" customHeight="1" x14ac:dyDescent="0.15">
      <c r="G683" s="49"/>
      <c r="M683" s="49"/>
      <c r="N683" s="49"/>
      <c r="O683" s="49"/>
      <c r="V683" s="49"/>
      <c r="W683" s="49"/>
      <c r="X683" s="49"/>
      <c r="AE683" s="49"/>
      <c r="AF683" s="49"/>
      <c r="AG683" s="49"/>
    </row>
    <row r="684" spans="7:33" s="2" customFormat="1" ht="15.75" customHeight="1" x14ac:dyDescent="0.15">
      <c r="G684" s="49"/>
      <c r="M684" s="49"/>
      <c r="N684" s="49"/>
      <c r="O684" s="49"/>
      <c r="V684" s="49"/>
      <c r="W684" s="49"/>
      <c r="X684" s="49"/>
      <c r="AE684" s="49"/>
      <c r="AF684" s="49"/>
      <c r="AG684" s="49"/>
    </row>
    <row r="685" spans="7:33" s="2" customFormat="1" ht="15.75" customHeight="1" x14ac:dyDescent="0.15">
      <c r="G685" s="49"/>
      <c r="M685" s="49"/>
      <c r="N685" s="49"/>
      <c r="O685" s="49"/>
      <c r="V685" s="49"/>
      <c r="W685" s="49"/>
      <c r="X685" s="49"/>
      <c r="AE685" s="49"/>
      <c r="AF685" s="49"/>
      <c r="AG685" s="49"/>
    </row>
    <row r="686" spans="7:33" s="2" customFormat="1" ht="15.75" customHeight="1" x14ac:dyDescent="0.15">
      <c r="G686" s="49"/>
      <c r="M686" s="49"/>
      <c r="N686" s="49"/>
      <c r="O686" s="49"/>
      <c r="V686" s="49"/>
      <c r="W686" s="49"/>
      <c r="X686" s="49"/>
      <c r="AE686" s="49"/>
      <c r="AF686" s="49"/>
      <c r="AG686" s="49"/>
    </row>
    <row r="687" spans="7:33" s="2" customFormat="1" ht="15.75" customHeight="1" x14ac:dyDescent="0.15">
      <c r="G687" s="49"/>
      <c r="M687" s="49"/>
      <c r="N687" s="49"/>
      <c r="O687" s="49"/>
      <c r="V687" s="49"/>
      <c r="W687" s="49"/>
      <c r="X687" s="49"/>
      <c r="AE687" s="49"/>
      <c r="AF687" s="49"/>
      <c r="AG687" s="49"/>
    </row>
    <row r="688" spans="7:33" s="2" customFormat="1" ht="15.75" customHeight="1" x14ac:dyDescent="0.15">
      <c r="G688" s="49"/>
      <c r="M688" s="49"/>
      <c r="N688" s="49"/>
      <c r="O688" s="49"/>
      <c r="V688" s="49"/>
      <c r="W688" s="49"/>
      <c r="X688" s="49"/>
      <c r="AE688" s="49"/>
      <c r="AF688" s="49"/>
      <c r="AG688" s="49"/>
    </row>
    <row r="689" spans="7:33" s="2" customFormat="1" ht="15.75" customHeight="1" x14ac:dyDescent="0.15">
      <c r="G689" s="49"/>
      <c r="M689" s="49"/>
      <c r="N689" s="49"/>
      <c r="O689" s="49"/>
      <c r="V689" s="49"/>
      <c r="W689" s="49"/>
      <c r="X689" s="49"/>
      <c r="AE689" s="49"/>
      <c r="AF689" s="49"/>
      <c r="AG689" s="49"/>
    </row>
    <row r="690" spans="7:33" s="2" customFormat="1" ht="15.75" customHeight="1" x14ac:dyDescent="0.15">
      <c r="G690" s="49"/>
      <c r="M690" s="49"/>
      <c r="N690" s="49"/>
      <c r="O690" s="49"/>
      <c r="V690" s="49"/>
      <c r="W690" s="49"/>
      <c r="X690" s="49"/>
      <c r="AE690" s="49"/>
      <c r="AF690" s="49"/>
      <c r="AG690" s="49"/>
    </row>
    <row r="691" spans="7:33" s="2" customFormat="1" ht="15.75" customHeight="1" x14ac:dyDescent="0.15">
      <c r="G691" s="49"/>
      <c r="M691" s="49"/>
      <c r="N691" s="49"/>
      <c r="O691" s="49"/>
      <c r="V691" s="49"/>
      <c r="W691" s="49"/>
      <c r="X691" s="49"/>
      <c r="AE691" s="49"/>
      <c r="AF691" s="49"/>
      <c r="AG691" s="49"/>
    </row>
    <row r="692" spans="7:33" s="2" customFormat="1" ht="15.75" customHeight="1" x14ac:dyDescent="0.15">
      <c r="G692" s="49"/>
      <c r="M692" s="49"/>
      <c r="N692" s="49"/>
      <c r="O692" s="49"/>
      <c r="V692" s="49"/>
      <c r="W692" s="49"/>
      <c r="X692" s="49"/>
      <c r="AE692" s="49"/>
      <c r="AF692" s="49"/>
      <c r="AG692" s="49"/>
    </row>
    <row r="693" spans="7:33" s="2" customFormat="1" ht="15.75" customHeight="1" x14ac:dyDescent="0.15">
      <c r="G693" s="49"/>
      <c r="M693" s="49"/>
      <c r="N693" s="49"/>
      <c r="O693" s="49"/>
      <c r="V693" s="49"/>
      <c r="W693" s="49"/>
      <c r="X693" s="49"/>
      <c r="AE693" s="49"/>
      <c r="AF693" s="49"/>
      <c r="AG693" s="49"/>
    </row>
    <row r="694" spans="7:33" s="2" customFormat="1" ht="15.75" customHeight="1" x14ac:dyDescent="0.15">
      <c r="G694" s="49"/>
      <c r="M694" s="49"/>
      <c r="N694" s="49"/>
      <c r="O694" s="49"/>
      <c r="V694" s="49"/>
      <c r="W694" s="49"/>
      <c r="X694" s="49"/>
      <c r="AE694" s="49"/>
      <c r="AF694" s="49"/>
      <c r="AG694" s="49"/>
    </row>
    <row r="695" spans="7:33" s="2" customFormat="1" ht="15.75" customHeight="1" x14ac:dyDescent="0.15">
      <c r="G695" s="49"/>
      <c r="M695" s="49"/>
      <c r="N695" s="49"/>
      <c r="O695" s="49"/>
      <c r="V695" s="49"/>
      <c r="W695" s="49"/>
      <c r="X695" s="49"/>
      <c r="AE695" s="49"/>
      <c r="AF695" s="49"/>
      <c r="AG695" s="49"/>
    </row>
    <row r="696" spans="7:33" s="2" customFormat="1" ht="15.75" customHeight="1" x14ac:dyDescent="0.15">
      <c r="G696" s="49"/>
      <c r="M696" s="49"/>
      <c r="N696" s="49"/>
      <c r="O696" s="49"/>
      <c r="V696" s="49"/>
      <c r="W696" s="49"/>
      <c r="X696" s="49"/>
      <c r="AE696" s="49"/>
      <c r="AF696" s="49"/>
      <c r="AG696" s="49"/>
    </row>
    <row r="697" spans="7:33" s="2" customFormat="1" ht="15.75" customHeight="1" x14ac:dyDescent="0.15">
      <c r="G697" s="49"/>
      <c r="M697" s="49"/>
      <c r="N697" s="49"/>
      <c r="O697" s="49"/>
      <c r="V697" s="49"/>
      <c r="W697" s="49"/>
      <c r="X697" s="49"/>
      <c r="AE697" s="49"/>
      <c r="AF697" s="49"/>
      <c r="AG697" s="49"/>
    </row>
    <row r="698" spans="7:33" s="2" customFormat="1" ht="15.75" customHeight="1" x14ac:dyDescent="0.15">
      <c r="G698" s="49"/>
      <c r="M698" s="49"/>
      <c r="N698" s="49"/>
      <c r="O698" s="49"/>
      <c r="V698" s="49"/>
      <c r="W698" s="49"/>
      <c r="X698" s="49"/>
      <c r="AE698" s="49"/>
      <c r="AF698" s="49"/>
      <c r="AG698" s="49"/>
    </row>
    <row r="699" spans="7:33" s="2" customFormat="1" ht="15.75" customHeight="1" x14ac:dyDescent="0.15">
      <c r="G699" s="49"/>
      <c r="M699" s="49"/>
      <c r="N699" s="49"/>
      <c r="O699" s="49"/>
      <c r="V699" s="49"/>
      <c r="W699" s="49"/>
      <c r="X699" s="49"/>
      <c r="AE699" s="49"/>
      <c r="AF699" s="49"/>
      <c r="AG699" s="49"/>
    </row>
    <row r="700" spans="7:33" s="2" customFormat="1" ht="15.75" customHeight="1" x14ac:dyDescent="0.15">
      <c r="G700" s="49"/>
      <c r="M700" s="49"/>
      <c r="N700" s="49"/>
      <c r="O700" s="49"/>
      <c r="V700" s="49"/>
      <c r="W700" s="49"/>
      <c r="X700" s="49"/>
      <c r="AE700" s="49"/>
      <c r="AF700" s="49"/>
      <c r="AG700" s="49"/>
    </row>
    <row r="701" spans="7:33" s="2" customFormat="1" ht="15.75" customHeight="1" x14ac:dyDescent="0.15">
      <c r="G701" s="49"/>
      <c r="M701" s="49"/>
      <c r="N701" s="49"/>
      <c r="O701" s="49"/>
      <c r="V701" s="49"/>
      <c r="W701" s="49"/>
      <c r="X701" s="49"/>
      <c r="AE701" s="49"/>
      <c r="AF701" s="49"/>
      <c r="AG701" s="49"/>
    </row>
    <row r="702" spans="7:33" s="2" customFormat="1" ht="15.75" customHeight="1" x14ac:dyDescent="0.15">
      <c r="G702" s="49"/>
      <c r="M702" s="49"/>
      <c r="N702" s="49"/>
      <c r="O702" s="49"/>
      <c r="V702" s="49"/>
      <c r="W702" s="49"/>
      <c r="X702" s="49"/>
      <c r="AE702" s="49"/>
      <c r="AF702" s="49"/>
      <c r="AG702" s="49"/>
    </row>
    <row r="703" spans="7:33" s="2" customFormat="1" ht="15.75" customHeight="1" x14ac:dyDescent="0.15">
      <c r="G703" s="49"/>
      <c r="M703" s="49"/>
      <c r="N703" s="49"/>
      <c r="O703" s="49"/>
      <c r="V703" s="49"/>
      <c r="W703" s="49"/>
      <c r="X703" s="49"/>
      <c r="AE703" s="49"/>
      <c r="AF703" s="49"/>
      <c r="AG703" s="49"/>
    </row>
    <row r="704" spans="7:33" s="2" customFormat="1" ht="15.75" customHeight="1" x14ac:dyDescent="0.15">
      <c r="G704" s="49"/>
      <c r="M704" s="49"/>
      <c r="N704" s="49"/>
      <c r="O704" s="49"/>
      <c r="V704" s="49"/>
      <c r="W704" s="49"/>
      <c r="X704" s="49"/>
      <c r="AE704" s="49"/>
      <c r="AF704" s="49"/>
      <c r="AG704" s="49"/>
    </row>
    <row r="705" spans="7:33" s="2" customFormat="1" ht="15.75" customHeight="1" x14ac:dyDescent="0.15">
      <c r="G705" s="49"/>
      <c r="M705" s="49"/>
      <c r="N705" s="49"/>
      <c r="O705" s="49"/>
      <c r="V705" s="49"/>
      <c r="W705" s="49"/>
      <c r="X705" s="49"/>
      <c r="AE705" s="49"/>
      <c r="AF705" s="49"/>
      <c r="AG705" s="49"/>
    </row>
    <row r="706" spans="7:33" s="2" customFormat="1" ht="15.75" customHeight="1" x14ac:dyDescent="0.15">
      <c r="G706" s="49"/>
      <c r="M706" s="49"/>
      <c r="N706" s="49"/>
      <c r="O706" s="49"/>
      <c r="V706" s="49"/>
      <c r="W706" s="49"/>
      <c r="X706" s="49"/>
      <c r="AE706" s="49"/>
      <c r="AF706" s="49"/>
      <c r="AG706" s="49"/>
    </row>
    <row r="707" spans="7:33" s="2" customFormat="1" ht="15.75" customHeight="1" x14ac:dyDescent="0.15">
      <c r="G707" s="49"/>
      <c r="M707" s="49"/>
      <c r="N707" s="49"/>
      <c r="O707" s="49"/>
      <c r="V707" s="49"/>
      <c r="W707" s="49"/>
      <c r="X707" s="49"/>
      <c r="AE707" s="49"/>
      <c r="AF707" s="49"/>
      <c r="AG707" s="49"/>
    </row>
    <row r="708" spans="7:33" s="2" customFormat="1" ht="15.75" customHeight="1" x14ac:dyDescent="0.15">
      <c r="G708" s="49"/>
      <c r="M708" s="49"/>
      <c r="N708" s="49"/>
      <c r="O708" s="49"/>
      <c r="V708" s="49"/>
      <c r="W708" s="49"/>
      <c r="X708" s="49"/>
      <c r="AE708" s="49"/>
      <c r="AF708" s="49"/>
      <c r="AG708" s="49"/>
    </row>
    <row r="709" spans="7:33" s="2" customFormat="1" ht="15.75" customHeight="1" x14ac:dyDescent="0.15">
      <c r="G709" s="49"/>
      <c r="M709" s="49"/>
      <c r="N709" s="49"/>
      <c r="O709" s="49"/>
      <c r="V709" s="49"/>
      <c r="W709" s="49"/>
      <c r="X709" s="49"/>
      <c r="AE709" s="49"/>
      <c r="AF709" s="49"/>
      <c r="AG709" s="49"/>
    </row>
    <row r="710" spans="7:33" s="2" customFormat="1" ht="15.75" customHeight="1" x14ac:dyDescent="0.15">
      <c r="G710" s="49"/>
      <c r="M710" s="49"/>
      <c r="N710" s="49"/>
      <c r="O710" s="49"/>
      <c r="V710" s="49"/>
      <c r="W710" s="49"/>
      <c r="X710" s="49"/>
      <c r="AE710" s="49"/>
      <c r="AF710" s="49"/>
      <c r="AG710" s="49"/>
    </row>
    <row r="711" spans="7:33" s="2" customFormat="1" ht="15.75" customHeight="1" x14ac:dyDescent="0.15">
      <c r="G711" s="49"/>
      <c r="M711" s="49"/>
      <c r="N711" s="49"/>
      <c r="O711" s="49"/>
      <c r="V711" s="49"/>
      <c r="W711" s="49"/>
      <c r="X711" s="49"/>
      <c r="AE711" s="49"/>
      <c r="AF711" s="49"/>
      <c r="AG711" s="49"/>
    </row>
    <row r="712" spans="7:33" s="2" customFormat="1" ht="15.75" customHeight="1" x14ac:dyDescent="0.15">
      <c r="G712" s="49"/>
      <c r="M712" s="49"/>
      <c r="N712" s="49"/>
      <c r="O712" s="49"/>
      <c r="V712" s="49"/>
      <c r="W712" s="49"/>
      <c r="X712" s="49"/>
      <c r="AE712" s="49"/>
      <c r="AF712" s="49"/>
      <c r="AG712" s="49"/>
    </row>
    <row r="713" spans="7:33" s="2" customFormat="1" ht="15.75" customHeight="1" x14ac:dyDescent="0.15">
      <c r="G713" s="49"/>
      <c r="M713" s="49"/>
      <c r="N713" s="49"/>
      <c r="O713" s="49"/>
      <c r="V713" s="49"/>
      <c r="W713" s="49"/>
      <c r="X713" s="49"/>
      <c r="AE713" s="49"/>
      <c r="AF713" s="49"/>
      <c r="AG713" s="49"/>
    </row>
    <row r="714" spans="7:33" s="2" customFormat="1" ht="15.75" customHeight="1" x14ac:dyDescent="0.15">
      <c r="G714" s="49"/>
      <c r="M714" s="49"/>
      <c r="N714" s="49"/>
      <c r="O714" s="49"/>
      <c r="V714" s="49"/>
      <c r="W714" s="49"/>
      <c r="X714" s="49"/>
      <c r="AE714" s="49"/>
      <c r="AF714" s="49"/>
      <c r="AG714" s="49"/>
    </row>
    <row r="715" spans="7:33" s="2" customFormat="1" ht="15.75" customHeight="1" x14ac:dyDescent="0.15">
      <c r="G715" s="49"/>
      <c r="M715" s="49"/>
      <c r="N715" s="49"/>
      <c r="O715" s="49"/>
      <c r="V715" s="49"/>
      <c r="W715" s="49"/>
      <c r="X715" s="49"/>
      <c r="AE715" s="49"/>
      <c r="AF715" s="49"/>
      <c r="AG715" s="49"/>
    </row>
    <row r="716" spans="7:33" s="2" customFormat="1" ht="15.75" customHeight="1" x14ac:dyDescent="0.15">
      <c r="G716" s="49"/>
      <c r="M716" s="49"/>
      <c r="N716" s="49"/>
      <c r="O716" s="49"/>
      <c r="V716" s="49"/>
      <c r="W716" s="49"/>
      <c r="X716" s="49"/>
      <c r="AE716" s="49"/>
      <c r="AF716" s="49"/>
      <c r="AG716" s="49"/>
    </row>
    <row r="717" spans="7:33" s="2" customFormat="1" ht="15.75" customHeight="1" x14ac:dyDescent="0.15">
      <c r="G717" s="49"/>
      <c r="M717" s="49"/>
      <c r="N717" s="49"/>
      <c r="O717" s="49"/>
      <c r="V717" s="49"/>
      <c r="W717" s="49"/>
      <c r="X717" s="49"/>
      <c r="AE717" s="49"/>
      <c r="AF717" s="49"/>
      <c r="AG717" s="49"/>
    </row>
    <row r="718" spans="7:33" s="2" customFormat="1" ht="15.75" customHeight="1" x14ac:dyDescent="0.15">
      <c r="G718" s="49"/>
      <c r="M718" s="49"/>
      <c r="N718" s="49"/>
      <c r="O718" s="49"/>
      <c r="V718" s="49"/>
      <c r="W718" s="49"/>
      <c r="X718" s="49"/>
      <c r="AE718" s="49"/>
      <c r="AF718" s="49"/>
      <c r="AG718" s="49"/>
    </row>
    <row r="719" spans="7:33" s="2" customFormat="1" ht="15.75" customHeight="1" x14ac:dyDescent="0.15">
      <c r="G719" s="49"/>
      <c r="M719" s="49"/>
      <c r="N719" s="49"/>
      <c r="O719" s="49"/>
      <c r="V719" s="49"/>
      <c r="W719" s="49"/>
      <c r="X719" s="49"/>
      <c r="AE719" s="49"/>
      <c r="AF719" s="49"/>
      <c r="AG719" s="49"/>
    </row>
    <row r="720" spans="7:33" s="2" customFormat="1" ht="15.75" customHeight="1" x14ac:dyDescent="0.15">
      <c r="G720" s="49"/>
      <c r="M720" s="49"/>
      <c r="N720" s="49"/>
      <c r="O720" s="49"/>
      <c r="V720" s="49"/>
      <c r="W720" s="49"/>
      <c r="X720" s="49"/>
      <c r="AE720" s="49"/>
      <c r="AF720" s="49"/>
      <c r="AG720" s="49"/>
    </row>
    <row r="721" spans="7:33" s="2" customFormat="1" ht="15.75" customHeight="1" x14ac:dyDescent="0.15">
      <c r="G721" s="49"/>
      <c r="M721" s="49"/>
      <c r="N721" s="49"/>
      <c r="O721" s="49"/>
      <c r="V721" s="49"/>
      <c r="W721" s="49"/>
      <c r="X721" s="49"/>
      <c r="AE721" s="49"/>
      <c r="AF721" s="49"/>
      <c r="AG721" s="49"/>
    </row>
    <row r="722" spans="7:33" s="2" customFormat="1" ht="15.75" customHeight="1" x14ac:dyDescent="0.15">
      <c r="G722" s="49"/>
      <c r="M722" s="49"/>
      <c r="N722" s="49"/>
      <c r="O722" s="49"/>
      <c r="V722" s="49"/>
      <c r="W722" s="49"/>
      <c r="X722" s="49"/>
      <c r="AE722" s="49"/>
      <c r="AF722" s="49"/>
      <c r="AG722" s="49"/>
    </row>
    <row r="723" spans="7:33" s="2" customFormat="1" ht="15.75" customHeight="1" x14ac:dyDescent="0.15">
      <c r="G723" s="49"/>
      <c r="M723" s="49"/>
      <c r="N723" s="49"/>
      <c r="O723" s="49"/>
      <c r="V723" s="49"/>
      <c r="W723" s="49"/>
      <c r="X723" s="49"/>
      <c r="AE723" s="49"/>
      <c r="AF723" s="49"/>
      <c r="AG723" s="49"/>
    </row>
    <row r="724" spans="7:33" s="2" customFormat="1" ht="15.75" customHeight="1" x14ac:dyDescent="0.15">
      <c r="G724" s="49"/>
      <c r="M724" s="49"/>
      <c r="N724" s="49"/>
      <c r="O724" s="49"/>
      <c r="V724" s="49"/>
      <c r="W724" s="49"/>
      <c r="X724" s="49"/>
      <c r="AE724" s="49"/>
      <c r="AF724" s="49"/>
      <c r="AG724" s="49"/>
    </row>
    <row r="725" spans="7:33" s="2" customFormat="1" ht="15.75" customHeight="1" x14ac:dyDescent="0.15">
      <c r="G725" s="49"/>
      <c r="M725" s="49"/>
      <c r="N725" s="49"/>
      <c r="O725" s="49"/>
      <c r="V725" s="49"/>
      <c r="W725" s="49"/>
      <c r="X725" s="49"/>
      <c r="AE725" s="49"/>
      <c r="AF725" s="49"/>
      <c r="AG725" s="49"/>
    </row>
    <row r="726" spans="7:33" s="2" customFormat="1" ht="15.75" customHeight="1" x14ac:dyDescent="0.15">
      <c r="G726" s="49"/>
      <c r="M726" s="49"/>
      <c r="N726" s="49"/>
      <c r="O726" s="49"/>
      <c r="V726" s="49"/>
      <c r="W726" s="49"/>
      <c r="X726" s="49"/>
      <c r="AE726" s="49"/>
      <c r="AF726" s="49"/>
      <c r="AG726" s="49"/>
    </row>
    <row r="727" spans="7:33" s="2" customFormat="1" ht="15.75" customHeight="1" x14ac:dyDescent="0.15">
      <c r="G727" s="49"/>
      <c r="M727" s="49"/>
      <c r="N727" s="49"/>
      <c r="O727" s="49"/>
      <c r="V727" s="49"/>
      <c r="W727" s="49"/>
      <c r="X727" s="49"/>
      <c r="AE727" s="49"/>
      <c r="AF727" s="49"/>
      <c r="AG727" s="49"/>
    </row>
    <row r="728" spans="7:33" s="2" customFormat="1" ht="15.75" customHeight="1" x14ac:dyDescent="0.15">
      <c r="G728" s="49"/>
      <c r="M728" s="49"/>
      <c r="N728" s="49"/>
      <c r="O728" s="49"/>
      <c r="V728" s="49"/>
      <c r="W728" s="49"/>
      <c r="X728" s="49"/>
      <c r="AE728" s="49"/>
      <c r="AF728" s="49"/>
      <c r="AG728" s="49"/>
    </row>
    <row r="729" spans="7:33" s="2" customFormat="1" ht="15.75" customHeight="1" x14ac:dyDescent="0.15">
      <c r="G729" s="49"/>
      <c r="M729" s="49"/>
      <c r="N729" s="49"/>
      <c r="O729" s="49"/>
      <c r="V729" s="49"/>
      <c r="W729" s="49"/>
      <c r="X729" s="49"/>
      <c r="AE729" s="49"/>
      <c r="AF729" s="49"/>
      <c r="AG729" s="49"/>
    </row>
    <row r="730" spans="7:33" s="2" customFormat="1" ht="15.75" customHeight="1" x14ac:dyDescent="0.15">
      <c r="G730" s="49"/>
      <c r="M730" s="49"/>
      <c r="N730" s="49"/>
      <c r="O730" s="49"/>
      <c r="V730" s="49"/>
      <c r="W730" s="49"/>
      <c r="X730" s="49"/>
      <c r="AE730" s="49"/>
      <c r="AF730" s="49"/>
      <c r="AG730" s="49"/>
    </row>
    <row r="731" spans="7:33" s="2" customFormat="1" ht="15.75" customHeight="1" x14ac:dyDescent="0.15">
      <c r="G731" s="49"/>
      <c r="M731" s="49"/>
      <c r="N731" s="49"/>
      <c r="O731" s="49"/>
      <c r="V731" s="49"/>
      <c r="W731" s="49"/>
      <c r="X731" s="49"/>
      <c r="AE731" s="49"/>
      <c r="AF731" s="49"/>
      <c r="AG731" s="49"/>
    </row>
    <row r="732" spans="7:33" s="2" customFormat="1" ht="15.75" customHeight="1" x14ac:dyDescent="0.15">
      <c r="G732" s="49"/>
      <c r="M732" s="49"/>
      <c r="N732" s="49"/>
      <c r="O732" s="49"/>
      <c r="V732" s="49"/>
      <c r="W732" s="49"/>
      <c r="X732" s="49"/>
      <c r="AE732" s="49"/>
      <c r="AF732" s="49"/>
      <c r="AG732" s="49"/>
    </row>
    <row r="733" spans="7:33" s="2" customFormat="1" ht="15.75" customHeight="1" x14ac:dyDescent="0.15">
      <c r="G733" s="49"/>
      <c r="M733" s="49"/>
      <c r="N733" s="49"/>
      <c r="O733" s="49"/>
      <c r="V733" s="49"/>
      <c r="W733" s="49"/>
      <c r="X733" s="49"/>
      <c r="AE733" s="49"/>
      <c r="AF733" s="49"/>
      <c r="AG733" s="49"/>
    </row>
    <row r="734" spans="7:33" s="2" customFormat="1" ht="15.75" customHeight="1" x14ac:dyDescent="0.15">
      <c r="G734" s="49"/>
      <c r="M734" s="49"/>
      <c r="N734" s="49"/>
      <c r="O734" s="49"/>
      <c r="V734" s="49"/>
      <c r="W734" s="49"/>
      <c r="X734" s="49"/>
      <c r="AE734" s="49"/>
      <c r="AF734" s="49"/>
      <c r="AG734" s="49"/>
    </row>
    <row r="735" spans="7:33" s="2" customFormat="1" ht="15.75" customHeight="1" x14ac:dyDescent="0.15">
      <c r="G735" s="49"/>
      <c r="M735" s="49"/>
      <c r="N735" s="49"/>
      <c r="O735" s="49"/>
      <c r="V735" s="49"/>
      <c r="W735" s="49"/>
      <c r="X735" s="49"/>
      <c r="AE735" s="49"/>
      <c r="AF735" s="49"/>
      <c r="AG735" s="49"/>
    </row>
    <row r="736" spans="7:33" s="2" customFormat="1" ht="15.75" customHeight="1" x14ac:dyDescent="0.15">
      <c r="G736" s="49"/>
      <c r="M736" s="49"/>
      <c r="N736" s="49"/>
      <c r="O736" s="49"/>
      <c r="V736" s="49"/>
      <c r="W736" s="49"/>
      <c r="X736" s="49"/>
      <c r="AE736" s="49"/>
      <c r="AF736" s="49"/>
      <c r="AG736" s="49"/>
    </row>
    <row r="737" spans="7:33" s="2" customFormat="1" ht="15.75" customHeight="1" x14ac:dyDescent="0.15">
      <c r="G737" s="49"/>
      <c r="M737" s="49"/>
      <c r="N737" s="49"/>
      <c r="O737" s="49"/>
      <c r="V737" s="49"/>
      <c r="W737" s="49"/>
      <c r="X737" s="49"/>
      <c r="AE737" s="49"/>
      <c r="AF737" s="49"/>
      <c r="AG737" s="49"/>
    </row>
    <row r="738" spans="7:33" s="2" customFormat="1" ht="15.75" customHeight="1" x14ac:dyDescent="0.15">
      <c r="G738" s="49"/>
      <c r="M738" s="49"/>
      <c r="N738" s="49"/>
      <c r="O738" s="49"/>
      <c r="V738" s="49"/>
      <c r="W738" s="49"/>
      <c r="X738" s="49"/>
      <c r="AE738" s="49"/>
      <c r="AF738" s="49"/>
      <c r="AG738" s="49"/>
    </row>
    <row r="739" spans="7:33" s="2" customFormat="1" ht="15.75" customHeight="1" x14ac:dyDescent="0.15">
      <c r="G739" s="49"/>
      <c r="M739" s="49"/>
      <c r="N739" s="49"/>
      <c r="O739" s="49"/>
      <c r="V739" s="49"/>
      <c r="W739" s="49"/>
      <c r="X739" s="49"/>
      <c r="AE739" s="49"/>
      <c r="AF739" s="49"/>
      <c r="AG739" s="49"/>
    </row>
    <row r="740" spans="7:33" s="2" customFormat="1" ht="15.75" customHeight="1" x14ac:dyDescent="0.15">
      <c r="G740" s="49"/>
      <c r="M740" s="49"/>
      <c r="N740" s="49"/>
      <c r="O740" s="49"/>
      <c r="V740" s="49"/>
      <c r="W740" s="49"/>
      <c r="X740" s="49"/>
      <c r="AE740" s="49"/>
      <c r="AF740" s="49"/>
      <c r="AG740" s="49"/>
    </row>
    <row r="741" spans="7:33" s="2" customFormat="1" ht="15.75" customHeight="1" x14ac:dyDescent="0.15">
      <c r="G741" s="49"/>
      <c r="M741" s="49"/>
      <c r="N741" s="49"/>
      <c r="O741" s="49"/>
      <c r="V741" s="49"/>
      <c r="W741" s="49"/>
      <c r="X741" s="49"/>
      <c r="AE741" s="49"/>
      <c r="AF741" s="49"/>
      <c r="AG741" s="49"/>
    </row>
    <row r="742" spans="7:33" s="2" customFormat="1" ht="15.75" customHeight="1" x14ac:dyDescent="0.15">
      <c r="G742" s="49"/>
      <c r="M742" s="49"/>
      <c r="N742" s="49"/>
      <c r="O742" s="49"/>
      <c r="V742" s="49"/>
      <c r="W742" s="49"/>
      <c r="X742" s="49"/>
      <c r="AE742" s="49"/>
      <c r="AF742" s="49"/>
      <c r="AG742" s="49"/>
    </row>
    <row r="743" spans="7:33" s="2" customFormat="1" ht="15.75" customHeight="1" x14ac:dyDescent="0.15">
      <c r="G743" s="49"/>
      <c r="M743" s="49"/>
      <c r="N743" s="49"/>
      <c r="O743" s="49"/>
      <c r="V743" s="49"/>
      <c r="W743" s="49"/>
      <c r="X743" s="49"/>
      <c r="AE743" s="49"/>
      <c r="AF743" s="49"/>
      <c r="AG743" s="49"/>
    </row>
    <row r="744" spans="7:33" s="2" customFormat="1" ht="15.75" customHeight="1" x14ac:dyDescent="0.15">
      <c r="G744" s="49"/>
      <c r="M744" s="49"/>
      <c r="N744" s="49"/>
      <c r="O744" s="49"/>
      <c r="V744" s="49"/>
      <c r="W744" s="49"/>
      <c r="X744" s="49"/>
      <c r="AE744" s="49"/>
      <c r="AF744" s="49"/>
      <c r="AG744" s="49"/>
    </row>
    <row r="745" spans="7:33" s="2" customFormat="1" ht="15.75" customHeight="1" x14ac:dyDescent="0.15">
      <c r="G745" s="49"/>
      <c r="M745" s="49"/>
      <c r="N745" s="49"/>
      <c r="O745" s="49"/>
      <c r="V745" s="49"/>
      <c r="W745" s="49"/>
      <c r="X745" s="49"/>
      <c r="AE745" s="49"/>
      <c r="AF745" s="49"/>
      <c r="AG745" s="49"/>
    </row>
    <row r="746" spans="7:33" s="2" customFormat="1" ht="15.75" customHeight="1" x14ac:dyDescent="0.15">
      <c r="G746" s="49"/>
      <c r="M746" s="49"/>
      <c r="N746" s="49"/>
      <c r="O746" s="49"/>
      <c r="V746" s="49"/>
      <c r="W746" s="49"/>
      <c r="X746" s="49"/>
      <c r="AE746" s="49"/>
      <c r="AF746" s="49"/>
      <c r="AG746" s="49"/>
    </row>
    <row r="747" spans="7:33" s="2" customFormat="1" ht="15.75" customHeight="1" x14ac:dyDescent="0.15">
      <c r="G747" s="49"/>
      <c r="M747" s="49"/>
      <c r="N747" s="49"/>
      <c r="O747" s="49"/>
      <c r="V747" s="49"/>
      <c r="W747" s="49"/>
      <c r="X747" s="49"/>
      <c r="AE747" s="49"/>
      <c r="AF747" s="49"/>
      <c r="AG747" s="49"/>
    </row>
    <row r="748" spans="7:33" s="2" customFormat="1" ht="15.75" customHeight="1" x14ac:dyDescent="0.15">
      <c r="G748" s="49"/>
      <c r="M748" s="49"/>
      <c r="N748" s="49"/>
      <c r="O748" s="49"/>
      <c r="V748" s="49"/>
      <c r="W748" s="49"/>
      <c r="X748" s="49"/>
      <c r="AE748" s="49"/>
      <c r="AF748" s="49"/>
      <c r="AG748" s="49"/>
    </row>
    <row r="749" spans="7:33" s="2" customFormat="1" ht="15.75" customHeight="1" x14ac:dyDescent="0.15">
      <c r="G749" s="49"/>
      <c r="M749" s="49"/>
      <c r="N749" s="49"/>
      <c r="O749" s="49"/>
      <c r="V749" s="49"/>
      <c r="W749" s="49"/>
      <c r="X749" s="49"/>
      <c r="AE749" s="49"/>
      <c r="AF749" s="49"/>
      <c r="AG749" s="49"/>
    </row>
    <row r="750" spans="7:33" s="2" customFormat="1" ht="15.75" customHeight="1" x14ac:dyDescent="0.15">
      <c r="G750" s="49"/>
      <c r="M750" s="49"/>
      <c r="N750" s="49"/>
      <c r="O750" s="49"/>
      <c r="V750" s="49"/>
      <c r="W750" s="49"/>
      <c r="X750" s="49"/>
      <c r="AE750" s="49"/>
      <c r="AF750" s="49"/>
      <c r="AG750" s="49"/>
    </row>
    <row r="751" spans="7:33" s="2" customFormat="1" ht="15.75" customHeight="1" x14ac:dyDescent="0.15">
      <c r="G751" s="49"/>
      <c r="M751" s="49"/>
      <c r="N751" s="49"/>
      <c r="O751" s="49"/>
      <c r="V751" s="49"/>
      <c r="W751" s="49"/>
      <c r="X751" s="49"/>
      <c r="AE751" s="49"/>
      <c r="AF751" s="49"/>
      <c r="AG751" s="49"/>
    </row>
    <row r="752" spans="7:33" s="2" customFormat="1" ht="15.75" customHeight="1" x14ac:dyDescent="0.15">
      <c r="G752" s="49"/>
      <c r="M752" s="49"/>
      <c r="N752" s="49"/>
      <c r="O752" s="49"/>
      <c r="V752" s="49"/>
      <c r="W752" s="49"/>
      <c r="X752" s="49"/>
      <c r="AE752" s="49"/>
      <c r="AF752" s="49"/>
      <c r="AG752" s="49"/>
    </row>
    <row r="753" spans="7:33" s="2" customFormat="1" ht="15.75" customHeight="1" x14ac:dyDescent="0.15">
      <c r="G753" s="49"/>
      <c r="M753" s="49"/>
      <c r="N753" s="49"/>
      <c r="O753" s="49"/>
      <c r="V753" s="49"/>
      <c r="W753" s="49"/>
      <c r="X753" s="49"/>
      <c r="AE753" s="49"/>
      <c r="AF753" s="49"/>
      <c r="AG753" s="49"/>
    </row>
    <row r="754" spans="7:33" s="2" customFormat="1" ht="15.75" customHeight="1" x14ac:dyDescent="0.15">
      <c r="G754" s="49"/>
      <c r="M754" s="49"/>
      <c r="N754" s="49"/>
      <c r="O754" s="49"/>
      <c r="V754" s="49"/>
      <c r="W754" s="49"/>
      <c r="X754" s="49"/>
      <c r="AE754" s="49"/>
      <c r="AF754" s="49"/>
      <c r="AG754" s="49"/>
    </row>
    <row r="755" spans="7:33" s="2" customFormat="1" ht="15.75" customHeight="1" x14ac:dyDescent="0.15">
      <c r="G755" s="49"/>
      <c r="M755" s="49"/>
      <c r="N755" s="49"/>
      <c r="O755" s="49"/>
      <c r="V755" s="49"/>
      <c r="W755" s="49"/>
      <c r="X755" s="49"/>
      <c r="AE755" s="49"/>
      <c r="AF755" s="49"/>
      <c r="AG755" s="49"/>
    </row>
    <row r="756" spans="7:33" s="2" customFormat="1" ht="15.75" customHeight="1" x14ac:dyDescent="0.15">
      <c r="G756" s="49"/>
      <c r="M756" s="49"/>
      <c r="N756" s="49"/>
      <c r="O756" s="49"/>
      <c r="V756" s="49"/>
      <c r="W756" s="49"/>
      <c r="X756" s="49"/>
      <c r="AE756" s="49"/>
      <c r="AF756" s="49"/>
      <c r="AG756" s="49"/>
    </row>
    <row r="757" spans="7:33" s="2" customFormat="1" ht="15.75" customHeight="1" x14ac:dyDescent="0.15">
      <c r="G757" s="49"/>
      <c r="M757" s="49"/>
      <c r="N757" s="49"/>
      <c r="O757" s="49"/>
      <c r="V757" s="49"/>
      <c r="W757" s="49"/>
      <c r="X757" s="49"/>
      <c r="AE757" s="49"/>
      <c r="AF757" s="49"/>
      <c r="AG757" s="49"/>
    </row>
    <row r="758" spans="7:33" s="2" customFormat="1" ht="15.75" customHeight="1" x14ac:dyDescent="0.15">
      <c r="G758" s="49"/>
      <c r="M758" s="49"/>
      <c r="N758" s="49"/>
      <c r="O758" s="49"/>
      <c r="V758" s="49"/>
      <c r="W758" s="49"/>
      <c r="X758" s="49"/>
      <c r="AE758" s="49"/>
      <c r="AF758" s="49"/>
      <c r="AG758" s="49"/>
    </row>
    <row r="759" spans="7:33" s="2" customFormat="1" ht="15.75" customHeight="1" x14ac:dyDescent="0.15">
      <c r="G759" s="49"/>
      <c r="M759" s="49"/>
      <c r="N759" s="49"/>
      <c r="O759" s="49"/>
      <c r="V759" s="49"/>
      <c r="W759" s="49"/>
      <c r="X759" s="49"/>
      <c r="AE759" s="49"/>
      <c r="AF759" s="49"/>
      <c r="AG759" s="49"/>
    </row>
    <row r="760" spans="7:33" s="2" customFormat="1" ht="15.75" customHeight="1" x14ac:dyDescent="0.15">
      <c r="G760" s="49"/>
      <c r="M760" s="49"/>
      <c r="N760" s="49"/>
      <c r="O760" s="49"/>
      <c r="V760" s="49"/>
      <c r="W760" s="49"/>
      <c r="X760" s="49"/>
      <c r="AE760" s="49"/>
      <c r="AF760" s="49"/>
      <c r="AG760" s="49"/>
    </row>
    <row r="761" spans="7:33" s="2" customFormat="1" ht="15.75" customHeight="1" x14ac:dyDescent="0.15">
      <c r="G761" s="49"/>
      <c r="M761" s="49"/>
      <c r="N761" s="49"/>
      <c r="O761" s="49"/>
      <c r="V761" s="49"/>
      <c r="W761" s="49"/>
      <c r="X761" s="49"/>
      <c r="AE761" s="49"/>
      <c r="AF761" s="49"/>
      <c r="AG761" s="49"/>
    </row>
    <row r="762" spans="7:33" s="2" customFormat="1" ht="15.75" customHeight="1" x14ac:dyDescent="0.15">
      <c r="G762" s="49"/>
      <c r="M762" s="49"/>
      <c r="N762" s="49"/>
      <c r="O762" s="49"/>
      <c r="V762" s="49"/>
      <c r="W762" s="49"/>
      <c r="X762" s="49"/>
      <c r="AE762" s="49"/>
      <c r="AF762" s="49"/>
      <c r="AG762" s="49"/>
    </row>
    <row r="763" spans="7:33" s="2" customFormat="1" ht="15.75" customHeight="1" x14ac:dyDescent="0.15">
      <c r="G763" s="49"/>
      <c r="M763" s="49"/>
      <c r="N763" s="49"/>
      <c r="O763" s="49"/>
      <c r="V763" s="49"/>
      <c r="W763" s="49"/>
      <c r="X763" s="49"/>
      <c r="AE763" s="49"/>
      <c r="AF763" s="49"/>
      <c r="AG763" s="49"/>
    </row>
    <row r="764" spans="7:33" s="2" customFormat="1" ht="15.75" customHeight="1" x14ac:dyDescent="0.15">
      <c r="G764" s="49"/>
      <c r="M764" s="49"/>
      <c r="N764" s="49"/>
      <c r="O764" s="49"/>
      <c r="V764" s="49"/>
      <c r="W764" s="49"/>
      <c r="X764" s="49"/>
      <c r="AE764" s="49"/>
      <c r="AF764" s="49"/>
      <c r="AG764" s="49"/>
    </row>
    <row r="765" spans="7:33" s="2" customFormat="1" ht="15.75" customHeight="1" x14ac:dyDescent="0.15">
      <c r="G765" s="49"/>
      <c r="M765" s="49"/>
      <c r="N765" s="49"/>
      <c r="O765" s="49"/>
      <c r="V765" s="49"/>
      <c r="W765" s="49"/>
      <c r="X765" s="49"/>
      <c r="AE765" s="49"/>
      <c r="AF765" s="49"/>
      <c r="AG765" s="49"/>
    </row>
    <row r="766" spans="7:33" s="2" customFormat="1" ht="15.75" customHeight="1" x14ac:dyDescent="0.15">
      <c r="G766" s="49"/>
      <c r="M766" s="49"/>
      <c r="N766" s="49"/>
      <c r="O766" s="49"/>
      <c r="V766" s="49"/>
      <c r="W766" s="49"/>
      <c r="X766" s="49"/>
      <c r="AE766" s="49"/>
      <c r="AF766" s="49"/>
      <c r="AG766" s="49"/>
    </row>
    <row r="767" spans="7:33" s="2" customFormat="1" ht="15.75" customHeight="1" x14ac:dyDescent="0.15">
      <c r="G767" s="49"/>
      <c r="M767" s="49"/>
      <c r="N767" s="49"/>
      <c r="O767" s="49"/>
      <c r="V767" s="49"/>
      <c r="W767" s="49"/>
      <c r="X767" s="49"/>
      <c r="AE767" s="49"/>
      <c r="AF767" s="49"/>
      <c r="AG767" s="49"/>
    </row>
    <row r="768" spans="7:33" s="2" customFormat="1" ht="15.75" customHeight="1" x14ac:dyDescent="0.15">
      <c r="G768" s="49"/>
      <c r="M768" s="49"/>
      <c r="N768" s="49"/>
      <c r="O768" s="49"/>
      <c r="V768" s="49"/>
      <c r="W768" s="49"/>
      <c r="X768" s="49"/>
      <c r="AE768" s="49"/>
      <c r="AF768" s="49"/>
      <c r="AG768" s="49"/>
    </row>
    <row r="769" spans="7:33" s="2" customFormat="1" ht="15.75" customHeight="1" x14ac:dyDescent="0.15">
      <c r="G769" s="49"/>
      <c r="M769" s="49"/>
      <c r="N769" s="49"/>
      <c r="O769" s="49"/>
      <c r="V769" s="49"/>
      <c r="W769" s="49"/>
      <c r="X769" s="49"/>
      <c r="AE769" s="49"/>
      <c r="AF769" s="49"/>
      <c r="AG769" s="49"/>
    </row>
    <row r="770" spans="7:33" s="2" customFormat="1" ht="15.75" customHeight="1" x14ac:dyDescent="0.15">
      <c r="G770" s="49"/>
      <c r="M770" s="49"/>
      <c r="N770" s="49"/>
      <c r="O770" s="49"/>
      <c r="V770" s="49"/>
      <c r="W770" s="49"/>
      <c r="X770" s="49"/>
      <c r="AE770" s="49"/>
      <c r="AF770" s="49"/>
      <c r="AG770" s="49"/>
    </row>
    <row r="771" spans="7:33" s="2" customFormat="1" ht="15.75" customHeight="1" x14ac:dyDescent="0.15">
      <c r="G771" s="49"/>
      <c r="M771" s="49"/>
      <c r="N771" s="49"/>
      <c r="O771" s="49"/>
      <c r="V771" s="49"/>
      <c r="W771" s="49"/>
      <c r="X771" s="49"/>
      <c r="AE771" s="49"/>
      <c r="AF771" s="49"/>
      <c r="AG771" s="49"/>
    </row>
    <row r="772" spans="7:33" s="2" customFormat="1" ht="15.75" customHeight="1" x14ac:dyDescent="0.15">
      <c r="G772" s="49"/>
      <c r="M772" s="49"/>
      <c r="N772" s="49"/>
      <c r="O772" s="49"/>
      <c r="V772" s="49"/>
      <c r="W772" s="49"/>
      <c r="X772" s="49"/>
      <c r="AE772" s="49"/>
      <c r="AF772" s="49"/>
      <c r="AG772" s="49"/>
    </row>
    <row r="773" spans="7:33" s="2" customFormat="1" ht="15.75" customHeight="1" x14ac:dyDescent="0.15">
      <c r="G773" s="49"/>
      <c r="M773" s="49"/>
      <c r="N773" s="49"/>
      <c r="O773" s="49"/>
      <c r="V773" s="49"/>
      <c r="W773" s="49"/>
      <c r="X773" s="49"/>
      <c r="AE773" s="49"/>
      <c r="AF773" s="49"/>
      <c r="AG773" s="49"/>
    </row>
    <row r="774" spans="7:33" s="2" customFormat="1" ht="15.75" customHeight="1" x14ac:dyDescent="0.15">
      <c r="G774" s="49"/>
      <c r="M774" s="49"/>
      <c r="N774" s="49"/>
      <c r="O774" s="49"/>
      <c r="V774" s="49"/>
      <c r="W774" s="49"/>
      <c r="X774" s="49"/>
      <c r="AE774" s="49"/>
      <c r="AF774" s="49"/>
      <c r="AG774" s="49"/>
    </row>
    <row r="775" spans="7:33" s="2" customFormat="1" ht="15.75" customHeight="1" x14ac:dyDescent="0.15">
      <c r="G775" s="49"/>
      <c r="M775" s="49"/>
      <c r="N775" s="49"/>
      <c r="O775" s="49"/>
      <c r="V775" s="49"/>
      <c r="W775" s="49"/>
      <c r="X775" s="49"/>
      <c r="AE775" s="49"/>
      <c r="AF775" s="49"/>
      <c r="AG775" s="49"/>
    </row>
    <row r="776" spans="7:33" s="2" customFormat="1" ht="15.75" customHeight="1" x14ac:dyDescent="0.15">
      <c r="G776" s="49"/>
      <c r="M776" s="49"/>
      <c r="N776" s="49"/>
      <c r="O776" s="49"/>
      <c r="V776" s="49"/>
      <c r="W776" s="49"/>
      <c r="X776" s="49"/>
      <c r="AE776" s="49"/>
      <c r="AF776" s="49"/>
      <c r="AG776" s="49"/>
    </row>
    <row r="777" spans="7:33" s="2" customFormat="1" ht="15.75" customHeight="1" x14ac:dyDescent="0.15">
      <c r="G777" s="49"/>
      <c r="M777" s="49"/>
      <c r="N777" s="49"/>
      <c r="O777" s="49"/>
      <c r="V777" s="49"/>
      <c r="W777" s="49"/>
      <c r="X777" s="49"/>
      <c r="AE777" s="49"/>
      <c r="AF777" s="49"/>
      <c r="AG777" s="49"/>
    </row>
    <row r="778" spans="7:33" s="2" customFormat="1" ht="15.75" customHeight="1" x14ac:dyDescent="0.15">
      <c r="G778" s="49"/>
      <c r="M778" s="49"/>
      <c r="N778" s="49"/>
      <c r="O778" s="49"/>
      <c r="V778" s="49"/>
      <c r="W778" s="49"/>
      <c r="X778" s="49"/>
      <c r="AE778" s="49"/>
      <c r="AF778" s="49"/>
      <c r="AG778" s="49"/>
    </row>
    <row r="779" spans="7:33" s="2" customFormat="1" ht="15.75" customHeight="1" x14ac:dyDescent="0.15">
      <c r="G779" s="49"/>
      <c r="M779" s="49"/>
      <c r="N779" s="49"/>
      <c r="O779" s="49"/>
      <c r="V779" s="49"/>
      <c r="W779" s="49"/>
      <c r="X779" s="49"/>
      <c r="AE779" s="49"/>
      <c r="AF779" s="49"/>
      <c r="AG779" s="49"/>
    </row>
    <row r="780" spans="7:33" s="2" customFormat="1" ht="15.75" customHeight="1" x14ac:dyDescent="0.15">
      <c r="G780" s="49"/>
      <c r="M780" s="49"/>
      <c r="N780" s="49"/>
      <c r="O780" s="49"/>
      <c r="V780" s="49"/>
      <c r="W780" s="49"/>
      <c r="X780" s="49"/>
      <c r="AE780" s="49"/>
      <c r="AF780" s="49"/>
      <c r="AG780" s="49"/>
    </row>
    <row r="781" spans="7:33" s="2" customFormat="1" ht="15.75" customHeight="1" x14ac:dyDescent="0.15">
      <c r="G781" s="49"/>
      <c r="M781" s="49"/>
      <c r="N781" s="49"/>
      <c r="O781" s="49"/>
      <c r="V781" s="49"/>
      <c r="W781" s="49"/>
      <c r="X781" s="49"/>
      <c r="AE781" s="49"/>
      <c r="AF781" s="49"/>
      <c r="AG781" s="49"/>
    </row>
    <row r="782" spans="7:33" s="2" customFormat="1" ht="15.75" customHeight="1" x14ac:dyDescent="0.15">
      <c r="G782" s="49"/>
      <c r="M782" s="49"/>
      <c r="N782" s="49"/>
      <c r="O782" s="49"/>
      <c r="V782" s="49"/>
      <c r="W782" s="49"/>
      <c r="X782" s="49"/>
      <c r="AE782" s="49"/>
      <c r="AF782" s="49"/>
      <c r="AG782" s="49"/>
    </row>
    <row r="783" spans="7:33" s="2" customFormat="1" ht="15.75" customHeight="1" x14ac:dyDescent="0.15">
      <c r="G783" s="49"/>
      <c r="M783" s="49"/>
      <c r="N783" s="49"/>
      <c r="O783" s="49"/>
      <c r="V783" s="49"/>
      <c r="W783" s="49"/>
      <c r="X783" s="49"/>
      <c r="AE783" s="49"/>
      <c r="AF783" s="49"/>
      <c r="AG783" s="49"/>
    </row>
    <row r="784" spans="7:33" s="2" customFormat="1" ht="15.75" customHeight="1" x14ac:dyDescent="0.15">
      <c r="G784" s="49"/>
      <c r="M784" s="49"/>
      <c r="N784" s="49"/>
      <c r="O784" s="49"/>
      <c r="V784" s="49"/>
      <c r="W784" s="49"/>
      <c r="X784" s="49"/>
      <c r="AE784" s="49"/>
      <c r="AF784" s="49"/>
      <c r="AG784" s="49"/>
    </row>
    <row r="785" spans="7:33" s="2" customFormat="1" ht="15.75" customHeight="1" x14ac:dyDescent="0.15">
      <c r="G785" s="49"/>
      <c r="M785" s="49"/>
      <c r="N785" s="49"/>
      <c r="O785" s="49"/>
      <c r="V785" s="49"/>
      <c r="W785" s="49"/>
      <c r="X785" s="49"/>
      <c r="AE785" s="49"/>
      <c r="AF785" s="49"/>
      <c r="AG785" s="49"/>
    </row>
    <row r="786" spans="7:33" s="2" customFormat="1" ht="15.75" customHeight="1" x14ac:dyDescent="0.15">
      <c r="G786" s="49"/>
      <c r="M786" s="49"/>
      <c r="N786" s="49"/>
      <c r="O786" s="49"/>
      <c r="V786" s="49"/>
      <c r="W786" s="49"/>
      <c r="X786" s="49"/>
      <c r="AE786" s="49"/>
      <c r="AF786" s="49"/>
      <c r="AG786" s="49"/>
    </row>
    <row r="787" spans="7:33" s="2" customFormat="1" ht="15.75" customHeight="1" x14ac:dyDescent="0.15">
      <c r="G787" s="49"/>
      <c r="M787" s="49"/>
      <c r="N787" s="49"/>
      <c r="O787" s="49"/>
      <c r="V787" s="49"/>
      <c r="W787" s="49"/>
      <c r="X787" s="49"/>
      <c r="AE787" s="49"/>
      <c r="AF787" s="49"/>
      <c r="AG787" s="49"/>
    </row>
    <row r="788" spans="7:33" s="2" customFormat="1" ht="15.75" customHeight="1" x14ac:dyDescent="0.15">
      <c r="G788" s="49"/>
      <c r="M788" s="49"/>
      <c r="N788" s="49"/>
      <c r="O788" s="49"/>
      <c r="V788" s="49"/>
      <c r="W788" s="49"/>
      <c r="X788" s="49"/>
      <c r="AE788" s="49"/>
      <c r="AF788" s="49"/>
      <c r="AG788" s="49"/>
    </row>
    <row r="789" spans="7:33" s="2" customFormat="1" ht="15.75" customHeight="1" x14ac:dyDescent="0.15">
      <c r="G789" s="49"/>
      <c r="M789" s="49"/>
      <c r="N789" s="49"/>
      <c r="O789" s="49"/>
      <c r="V789" s="49"/>
      <c r="W789" s="49"/>
      <c r="X789" s="49"/>
      <c r="AE789" s="49"/>
      <c r="AF789" s="49"/>
      <c r="AG789" s="49"/>
    </row>
    <row r="790" spans="7:33" s="2" customFormat="1" ht="15.75" customHeight="1" x14ac:dyDescent="0.15">
      <c r="G790" s="49"/>
      <c r="M790" s="49"/>
      <c r="N790" s="49"/>
      <c r="O790" s="49"/>
      <c r="V790" s="49"/>
      <c r="W790" s="49"/>
      <c r="X790" s="49"/>
      <c r="AE790" s="49"/>
      <c r="AF790" s="49"/>
      <c r="AG790" s="49"/>
    </row>
    <row r="791" spans="7:33" s="2" customFormat="1" ht="15.75" customHeight="1" x14ac:dyDescent="0.15">
      <c r="G791" s="49"/>
      <c r="M791" s="49"/>
      <c r="N791" s="49"/>
      <c r="O791" s="49"/>
      <c r="V791" s="49"/>
      <c r="W791" s="49"/>
      <c r="X791" s="49"/>
      <c r="AE791" s="49"/>
      <c r="AF791" s="49"/>
      <c r="AG791" s="49"/>
    </row>
    <row r="792" spans="7:33" s="2" customFormat="1" ht="15.75" customHeight="1" x14ac:dyDescent="0.15">
      <c r="G792" s="49"/>
      <c r="M792" s="49"/>
      <c r="N792" s="49"/>
      <c r="O792" s="49"/>
      <c r="V792" s="49"/>
      <c r="W792" s="49"/>
      <c r="X792" s="49"/>
      <c r="AE792" s="49"/>
      <c r="AF792" s="49"/>
      <c r="AG792" s="49"/>
    </row>
    <row r="793" spans="7:33" s="2" customFormat="1" ht="15.75" customHeight="1" x14ac:dyDescent="0.15">
      <c r="G793" s="49"/>
      <c r="M793" s="49"/>
      <c r="N793" s="49"/>
      <c r="O793" s="49"/>
      <c r="V793" s="49"/>
      <c r="W793" s="49"/>
      <c r="X793" s="49"/>
      <c r="AE793" s="49"/>
      <c r="AF793" s="49"/>
      <c r="AG793" s="49"/>
    </row>
    <row r="794" spans="7:33" s="2" customFormat="1" ht="15.75" customHeight="1" x14ac:dyDescent="0.15">
      <c r="G794" s="49"/>
      <c r="M794" s="49"/>
      <c r="N794" s="49"/>
      <c r="O794" s="49"/>
      <c r="V794" s="49"/>
      <c r="W794" s="49"/>
      <c r="X794" s="49"/>
      <c r="AE794" s="49"/>
      <c r="AF794" s="49"/>
      <c r="AG794" s="49"/>
    </row>
    <row r="795" spans="7:33" s="2" customFormat="1" ht="15.75" customHeight="1" x14ac:dyDescent="0.15">
      <c r="G795" s="49"/>
      <c r="M795" s="49"/>
      <c r="N795" s="49"/>
      <c r="O795" s="49"/>
      <c r="V795" s="49"/>
      <c r="W795" s="49"/>
      <c r="X795" s="49"/>
      <c r="AE795" s="49"/>
      <c r="AF795" s="49"/>
      <c r="AG795" s="49"/>
    </row>
    <row r="796" spans="7:33" s="2" customFormat="1" ht="15.75" customHeight="1" x14ac:dyDescent="0.15">
      <c r="G796" s="49"/>
      <c r="M796" s="49"/>
      <c r="N796" s="49"/>
      <c r="O796" s="49"/>
      <c r="V796" s="49"/>
      <c r="W796" s="49"/>
      <c r="X796" s="49"/>
      <c r="AE796" s="49"/>
      <c r="AF796" s="49"/>
      <c r="AG796" s="49"/>
    </row>
    <row r="797" spans="7:33" s="2" customFormat="1" ht="15.75" customHeight="1" x14ac:dyDescent="0.15">
      <c r="G797" s="49"/>
      <c r="M797" s="49"/>
      <c r="N797" s="49"/>
      <c r="O797" s="49"/>
      <c r="V797" s="49"/>
      <c r="W797" s="49"/>
      <c r="X797" s="49"/>
      <c r="AE797" s="49"/>
      <c r="AF797" s="49"/>
      <c r="AG797" s="49"/>
    </row>
    <row r="798" spans="7:33" s="2" customFormat="1" ht="15.75" customHeight="1" x14ac:dyDescent="0.15">
      <c r="G798" s="49"/>
      <c r="M798" s="49"/>
      <c r="N798" s="49"/>
      <c r="O798" s="49"/>
      <c r="V798" s="49"/>
      <c r="W798" s="49"/>
      <c r="X798" s="49"/>
      <c r="AE798" s="49"/>
      <c r="AF798" s="49"/>
      <c r="AG798" s="49"/>
    </row>
    <row r="799" spans="7:33" s="2" customFormat="1" ht="15.75" customHeight="1" x14ac:dyDescent="0.15">
      <c r="G799" s="49"/>
      <c r="M799" s="49"/>
      <c r="N799" s="49"/>
      <c r="O799" s="49"/>
      <c r="V799" s="49"/>
      <c r="W799" s="49"/>
      <c r="X799" s="49"/>
      <c r="AE799" s="49"/>
      <c r="AF799" s="49"/>
      <c r="AG799" s="49"/>
    </row>
    <row r="800" spans="7:33" s="2" customFormat="1" ht="15.75" customHeight="1" x14ac:dyDescent="0.15">
      <c r="G800" s="49"/>
      <c r="M800" s="49"/>
      <c r="N800" s="49"/>
      <c r="O800" s="49"/>
      <c r="V800" s="49"/>
      <c r="W800" s="49"/>
      <c r="X800" s="49"/>
      <c r="AE800" s="49"/>
      <c r="AF800" s="49"/>
      <c r="AG800" s="49"/>
    </row>
    <row r="801" spans="7:33" s="2" customFormat="1" ht="15.75" customHeight="1" x14ac:dyDescent="0.15">
      <c r="G801" s="49"/>
      <c r="M801" s="49"/>
      <c r="N801" s="49"/>
      <c r="O801" s="49"/>
      <c r="V801" s="49"/>
      <c r="W801" s="49"/>
      <c r="X801" s="49"/>
      <c r="AE801" s="49"/>
      <c r="AF801" s="49"/>
      <c r="AG801" s="49"/>
    </row>
    <row r="802" spans="7:33" s="2" customFormat="1" ht="15.75" customHeight="1" x14ac:dyDescent="0.15">
      <c r="G802" s="49"/>
      <c r="M802" s="49"/>
      <c r="N802" s="49"/>
      <c r="O802" s="49"/>
      <c r="V802" s="49"/>
      <c r="W802" s="49"/>
      <c r="X802" s="49"/>
      <c r="AE802" s="49"/>
      <c r="AF802" s="49"/>
      <c r="AG802" s="49"/>
    </row>
    <row r="803" spans="7:33" s="2" customFormat="1" ht="15.75" customHeight="1" x14ac:dyDescent="0.15">
      <c r="G803" s="49"/>
      <c r="M803" s="49"/>
      <c r="N803" s="49"/>
      <c r="O803" s="49"/>
      <c r="V803" s="49"/>
      <c r="W803" s="49"/>
      <c r="X803" s="49"/>
      <c r="AE803" s="49"/>
      <c r="AF803" s="49"/>
      <c r="AG803" s="49"/>
    </row>
    <row r="804" spans="7:33" s="2" customFormat="1" ht="15.75" customHeight="1" x14ac:dyDescent="0.15">
      <c r="G804" s="49"/>
      <c r="M804" s="49"/>
      <c r="N804" s="49"/>
      <c r="O804" s="49"/>
      <c r="V804" s="49"/>
      <c r="W804" s="49"/>
      <c r="X804" s="49"/>
      <c r="AE804" s="49"/>
      <c r="AF804" s="49"/>
      <c r="AG804" s="49"/>
    </row>
    <row r="805" spans="7:33" s="2" customFormat="1" ht="15.75" customHeight="1" x14ac:dyDescent="0.15">
      <c r="G805" s="49"/>
      <c r="M805" s="49"/>
      <c r="N805" s="49"/>
      <c r="O805" s="49"/>
      <c r="V805" s="49"/>
      <c r="W805" s="49"/>
      <c r="X805" s="49"/>
      <c r="AE805" s="49"/>
      <c r="AF805" s="49"/>
      <c r="AG805" s="49"/>
    </row>
    <row r="806" spans="7:33" s="2" customFormat="1" ht="15.75" customHeight="1" x14ac:dyDescent="0.15">
      <c r="G806" s="49"/>
      <c r="M806" s="49"/>
      <c r="N806" s="49"/>
      <c r="O806" s="49"/>
      <c r="V806" s="49"/>
      <c r="W806" s="49"/>
      <c r="X806" s="49"/>
      <c r="AE806" s="49"/>
      <c r="AF806" s="49"/>
      <c r="AG806" s="49"/>
    </row>
    <row r="807" spans="7:33" s="2" customFormat="1" ht="15.75" customHeight="1" x14ac:dyDescent="0.15">
      <c r="G807" s="49"/>
      <c r="M807" s="49"/>
      <c r="N807" s="49"/>
      <c r="O807" s="49"/>
      <c r="V807" s="49"/>
      <c r="W807" s="49"/>
      <c r="X807" s="49"/>
      <c r="AE807" s="49"/>
      <c r="AF807" s="49"/>
      <c r="AG807" s="49"/>
    </row>
    <row r="808" spans="7:33" s="2" customFormat="1" ht="15.75" customHeight="1" x14ac:dyDescent="0.15">
      <c r="G808" s="49"/>
      <c r="M808" s="49"/>
      <c r="N808" s="49"/>
      <c r="O808" s="49"/>
      <c r="V808" s="49"/>
      <c r="W808" s="49"/>
      <c r="X808" s="49"/>
      <c r="AE808" s="49"/>
      <c r="AF808" s="49"/>
      <c r="AG808" s="49"/>
    </row>
    <row r="809" spans="7:33" s="2" customFormat="1" ht="15.75" customHeight="1" x14ac:dyDescent="0.15">
      <c r="G809" s="49"/>
      <c r="M809" s="49"/>
      <c r="N809" s="49"/>
      <c r="O809" s="49"/>
      <c r="V809" s="49"/>
      <c r="W809" s="49"/>
      <c r="X809" s="49"/>
      <c r="AE809" s="49"/>
      <c r="AF809" s="49"/>
      <c r="AG809" s="49"/>
    </row>
    <row r="810" spans="7:33" s="2" customFormat="1" ht="15.75" customHeight="1" x14ac:dyDescent="0.15">
      <c r="G810" s="49"/>
      <c r="M810" s="49"/>
      <c r="N810" s="49"/>
      <c r="O810" s="49"/>
      <c r="V810" s="49"/>
      <c r="W810" s="49"/>
      <c r="X810" s="49"/>
      <c r="AE810" s="49"/>
      <c r="AF810" s="49"/>
      <c r="AG810" s="49"/>
    </row>
    <row r="811" spans="7:33" s="2" customFormat="1" ht="15.75" customHeight="1" x14ac:dyDescent="0.15">
      <c r="G811" s="49"/>
      <c r="M811" s="49"/>
      <c r="N811" s="49"/>
      <c r="O811" s="49"/>
      <c r="V811" s="49"/>
      <c r="W811" s="49"/>
      <c r="X811" s="49"/>
      <c r="AE811" s="49"/>
      <c r="AF811" s="49"/>
      <c r="AG811" s="49"/>
    </row>
    <row r="812" spans="7:33" s="2" customFormat="1" ht="15.75" customHeight="1" x14ac:dyDescent="0.15">
      <c r="G812" s="49"/>
      <c r="M812" s="49"/>
      <c r="N812" s="49"/>
      <c r="O812" s="49"/>
      <c r="V812" s="49"/>
      <c r="W812" s="49"/>
      <c r="X812" s="49"/>
      <c r="AE812" s="49"/>
      <c r="AF812" s="49"/>
      <c r="AG812" s="49"/>
    </row>
    <row r="813" spans="7:33" s="2" customFormat="1" ht="15.75" customHeight="1" x14ac:dyDescent="0.15">
      <c r="G813" s="49"/>
      <c r="M813" s="49"/>
      <c r="N813" s="49"/>
      <c r="O813" s="49"/>
      <c r="V813" s="49"/>
      <c r="W813" s="49"/>
      <c r="X813" s="49"/>
      <c r="AE813" s="49"/>
      <c r="AF813" s="49"/>
      <c r="AG813" s="49"/>
    </row>
    <row r="814" spans="7:33" s="2" customFormat="1" ht="15.75" customHeight="1" x14ac:dyDescent="0.15">
      <c r="G814" s="49"/>
      <c r="M814" s="49"/>
      <c r="N814" s="49"/>
      <c r="O814" s="49"/>
      <c r="V814" s="49"/>
      <c r="W814" s="49"/>
      <c r="X814" s="49"/>
      <c r="AE814" s="49"/>
      <c r="AF814" s="49"/>
      <c r="AG814" s="49"/>
    </row>
    <row r="815" spans="7:33" s="2" customFormat="1" ht="15.75" customHeight="1" x14ac:dyDescent="0.15">
      <c r="G815" s="49"/>
      <c r="M815" s="49"/>
      <c r="N815" s="49"/>
      <c r="O815" s="49"/>
      <c r="V815" s="49"/>
      <c r="W815" s="49"/>
      <c r="X815" s="49"/>
      <c r="AE815" s="49"/>
      <c r="AF815" s="49"/>
      <c r="AG815" s="49"/>
    </row>
    <row r="816" spans="7:33" s="2" customFormat="1" ht="15.75" customHeight="1" x14ac:dyDescent="0.15">
      <c r="G816" s="49"/>
      <c r="M816" s="49"/>
      <c r="N816" s="49"/>
      <c r="O816" s="49"/>
      <c r="V816" s="49"/>
      <c r="W816" s="49"/>
      <c r="X816" s="49"/>
      <c r="AE816" s="49"/>
      <c r="AF816" s="49"/>
      <c r="AG816" s="49"/>
    </row>
    <row r="817" spans="7:33" s="2" customFormat="1" ht="15.75" customHeight="1" x14ac:dyDescent="0.15">
      <c r="G817" s="49"/>
      <c r="M817" s="49"/>
      <c r="N817" s="49"/>
      <c r="O817" s="49"/>
      <c r="V817" s="49"/>
      <c r="W817" s="49"/>
      <c r="X817" s="49"/>
      <c r="AE817" s="49"/>
      <c r="AF817" s="49"/>
      <c r="AG817" s="49"/>
    </row>
    <row r="818" spans="7:33" s="2" customFormat="1" ht="15.75" customHeight="1" x14ac:dyDescent="0.15">
      <c r="G818" s="49"/>
      <c r="M818" s="49"/>
      <c r="N818" s="49"/>
      <c r="O818" s="49"/>
      <c r="V818" s="49"/>
      <c r="W818" s="49"/>
      <c r="X818" s="49"/>
      <c r="AE818" s="49"/>
      <c r="AF818" s="49"/>
      <c r="AG818" s="49"/>
    </row>
    <row r="819" spans="7:33" s="2" customFormat="1" ht="15.75" customHeight="1" x14ac:dyDescent="0.15">
      <c r="G819" s="49"/>
      <c r="M819" s="49"/>
      <c r="N819" s="49"/>
      <c r="O819" s="49"/>
      <c r="V819" s="49"/>
      <c r="W819" s="49"/>
      <c r="X819" s="49"/>
      <c r="AE819" s="49"/>
      <c r="AF819" s="49"/>
      <c r="AG819" s="49"/>
    </row>
    <row r="820" spans="7:33" s="2" customFormat="1" ht="15.75" customHeight="1" x14ac:dyDescent="0.15">
      <c r="G820" s="49"/>
      <c r="M820" s="49"/>
      <c r="N820" s="49"/>
      <c r="O820" s="49"/>
      <c r="V820" s="49"/>
      <c r="W820" s="49"/>
      <c r="X820" s="49"/>
      <c r="AE820" s="49"/>
      <c r="AF820" s="49"/>
      <c r="AG820" s="49"/>
    </row>
    <row r="821" spans="7:33" s="2" customFormat="1" ht="15.75" customHeight="1" x14ac:dyDescent="0.15">
      <c r="G821" s="49"/>
      <c r="M821" s="49"/>
      <c r="N821" s="49"/>
      <c r="O821" s="49"/>
      <c r="V821" s="49"/>
      <c r="W821" s="49"/>
      <c r="X821" s="49"/>
      <c r="AE821" s="49"/>
      <c r="AF821" s="49"/>
      <c r="AG821" s="49"/>
    </row>
    <row r="822" spans="7:33" s="2" customFormat="1" ht="15.75" customHeight="1" x14ac:dyDescent="0.15">
      <c r="G822" s="49"/>
      <c r="M822" s="49"/>
      <c r="N822" s="49"/>
      <c r="O822" s="49"/>
      <c r="V822" s="49"/>
      <c r="W822" s="49"/>
      <c r="X822" s="49"/>
      <c r="AE822" s="49"/>
      <c r="AF822" s="49"/>
      <c r="AG822" s="49"/>
    </row>
    <row r="823" spans="7:33" s="2" customFormat="1" ht="15.75" customHeight="1" x14ac:dyDescent="0.15">
      <c r="G823" s="49"/>
      <c r="M823" s="49"/>
      <c r="N823" s="49"/>
      <c r="O823" s="49"/>
      <c r="V823" s="49"/>
      <c r="W823" s="49"/>
      <c r="X823" s="49"/>
      <c r="AE823" s="49"/>
      <c r="AF823" s="49"/>
      <c r="AG823" s="49"/>
    </row>
    <row r="824" spans="7:33" s="2" customFormat="1" ht="15.75" customHeight="1" x14ac:dyDescent="0.15">
      <c r="G824" s="49"/>
      <c r="M824" s="49"/>
      <c r="N824" s="49"/>
      <c r="O824" s="49"/>
      <c r="V824" s="49"/>
      <c r="W824" s="49"/>
      <c r="X824" s="49"/>
      <c r="AE824" s="49"/>
      <c r="AF824" s="49"/>
      <c r="AG824" s="49"/>
    </row>
    <row r="825" spans="7:33" s="2" customFormat="1" ht="15.75" customHeight="1" x14ac:dyDescent="0.15">
      <c r="G825" s="49"/>
      <c r="M825" s="49"/>
      <c r="N825" s="49"/>
      <c r="O825" s="49"/>
      <c r="V825" s="49"/>
      <c r="W825" s="49"/>
      <c r="X825" s="49"/>
      <c r="AE825" s="49"/>
      <c r="AF825" s="49"/>
      <c r="AG825" s="49"/>
    </row>
    <row r="826" spans="7:33" s="2" customFormat="1" ht="15.75" customHeight="1" x14ac:dyDescent="0.15">
      <c r="G826" s="49"/>
      <c r="M826" s="49"/>
      <c r="N826" s="49"/>
      <c r="O826" s="49"/>
      <c r="V826" s="49"/>
      <c r="W826" s="49"/>
      <c r="X826" s="49"/>
      <c r="AE826" s="49"/>
      <c r="AF826" s="49"/>
      <c r="AG826" s="49"/>
    </row>
    <row r="827" spans="7:33" s="2" customFormat="1" ht="15.75" customHeight="1" x14ac:dyDescent="0.15">
      <c r="G827" s="49"/>
      <c r="M827" s="49"/>
      <c r="N827" s="49"/>
      <c r="O827" s="49"/>
      <c r="V827" s="49"/>
      <c r="W827" s="49"/>
      <c r="X827" s="49"/>
      <c r="AE827" s="49"/>
      <c r="AF827" s="49"/>
      <c r="AG827" s="49"/>
    </row>
    <row r="828" spans="7:33" s="2" customFormat="1" ht="15.75" customHeight="1" x14ac:dyDescent="0.15">
      <c r="G828" s="49"/>
      <c r="M828" s="49"/>
      <c r="N828" s="49"/>
      <c r="O828" s="49"/>
      <c r="V828" s="49"/>
      <c r="W828" s="49"/>
      <c r="X828" s="49"/>
      <c r="AE828" s="49"/>
      <c r="AF828" s="49"/>
      <c r="AG828" s="49"/>
    </row>
    <row r="829" spans="7:33" s="2" customFormat="1" ht="15.75" customHeight="1" x14ac:dyDescent="0.15">
      <c r="G829" s="49"/>
      <c r="M829" s="49"/>
      <c r="N829" s="49"/>
      <c r="O829" s="49"/>
      <c r="V829" s="49"/>
      <c r="W829" s="49"/>
      <c r="X829" s="49"/>
      <c r="AE829" s="49"/>
      <c r="AF829" s="49"/>
      <c r="AG829" s="49"/>
    </row>
    <row r="830" spans="7:33" s="2" customFormat="1" ht="15.75" customHeight="1" x14ac:dyDescent="0.15">
      <c r="G830" s="49"/>
      <c r="M830" s="49"/>
      <c r="N830" s="49"/>
      <c r="O830" s="49"/>
      <c r="V830" s="49"/>
      <c r="W830" s="49"/>
      <c r="X830" s="49"/>
      <c r="AE830" s="49"/>
      <c r="AF830" s="49"/>
      <c r="AG830" s="49"/>
    </row>
    <row r="831" spans="7:33" s="2" customFormat="1" ht="15.75" customHeight="1" x14ac:dyDescent="0.15">
      <c r="G831" s="49"/>
      <c r="M831" s="49"/>
      <c r="N831" s="49"/>
      <c r="O831" s="49"/>
      <c r="V831" s="49"/>
      <c r="W831" s="49"/>
      <c r="X831" s="49"/>
      <c r="AE831" s="49"/>
      <c r="AF831" s="49"/>
      <c r="AG831" s="49"/>
    </row>
    <row r="832" spans="7:33" s="2" customFormat="1" ht="15.75" customHeight="1" x14ac:dyDescent="0.15">
      <c r="G832" s="49"/>
      <c r="M832" s="49"/>
      <c r="N832" s="49"/>
      <c r="O832" s="49"/>
      <c r="V832" s="49"/>
      <c r="W832" s="49"/>
      <c r="X832" s="49"/>
      <c r="AE832" s="49"/>
      <c r="AF832" s="49"/>
      <c r="AG832" s="49"/>
    </row>
    <row r="833" spans="7:33" s="2" customFormat="1" ht="15.75" customHeight="1" x14ac:dyDescent="0.15">
      <c r="G833" s="49"/>
      <c r="M833" s="49"/>
      <c r="N833" s="49"/>
      <c r="O833" s="49"/>
      <c r="V833" s="49"/>
      <c r="W833" s="49"/>
      <c r="X833" s="49"/>
      <c r="AE833" s="49"/>
      <c r="AF833" s="49"/>
      <c r="AG833" s="49"/>
    </row>
    <row r="834" spans="7:33" s="2" customFormat="1" ht="15.75" customHeight="1" x14ac:dyDescent="0.15">
      <c r="G834" s="49"/>
      <c r="M834" s="49"/>
      <c r="N834" s="49"/>
      <c r="O834" s="49"/>
      <c r="V834" s="49"/>
      <c r="W834" s="49"/>
      <c r="X834" s="49"/>
      <c r="AE834" s="49"/>
      <c r="AF834" s="49"/>
      <c r="AG834" s="49"/>
    </row>
    <row r="835" spans="7:33" s="2" customFormat="1" ht="15.75" customHeight="1" x14ac:dyDescent="0.15">
      <c r="G835" s="49"/>
      <c r="M835" s="49"/>
      <c r="N835" s="49"/>
      <c r="O835" s="49"/>
      <c r="V835" s="49"/>
      <c r="W835" s="49"/>
      <c r="X835" s="49"/>
      <c r="AE835" s="49"/>
      <c r="AF835" s="49"/>
      <c r="AG835" s="49"/>
    </row>
    <row r="836" spans="7:33" s="2" customFormat="1" ht="15.75" customHeight="1" x14ac:dyDescent="0.15">
      <c r="G836" s="49"/>
      <c r="M836" s="49"/>
      <c r="N836" s="49"/>
      <c r="O836" s="49"/>
      <c r="V836" s="49"/>
      <c r="W836" s="49"/>
      <c r="X836" s="49"/>
      <c r="AE836" s="49"/>
      <c r="AF836" s="49"/>
      <c r="AG836" s="49"/>
    </row>
    <row r="837" spans="7:33" s="2" customFormat="1" ht="15.75" customHeight="1" x14ac:dyDescent="0.15">
      <c r="G837" s="49"/>
      <c r="M837" s="49"/>
      <c r="N837" s="49"/>
      <c r="O837" s="49"/>
      <c r="V837" s="49"/>
      <c r="W837" s="49"/>
      <c r="X837" s="49"/>
      <c r="AE837" s="49"/>
      <c r="AF837" s="49"/>
      <c r="AG837" s="49"/>
    </row>
    <row r="838" spans="7:33" s="2" customFormat="1" ht="15.75" customHeight="1" x14ac:dyDescent="0.15">
      <c r="G838" s="49"/>
      <c r="M838" s="49"/>
      <c r="N838" s="49"/>
      <c r="O838" s="49"/>
      <c r="V838" s="49"/>
      <c r="W838" s="49"/>
      <c r="X838" s="49"/>
      <c r="AE838" s="49"/>
      <c r="AF838" s="49"/>
      <c r="AG838" s="49"/>
    </row>
    <row r="839" spans="7:33" s="2" customFormat="1" ht="15.75" customHeight="1" x14ac:dyDescent="0.15">
      <c r="G839" s="49"/>
      <c r="M839" s="49"/>
      <c r="N839" s="49"/>
      <c r="O839" s="49"/>
      <c r="V839" s="49"/>
      <c r="W839" s="49"/>
      <c r="X839" s="49"/>
      <c r="AE839" s="49"/>
      <c r="AF839" s="49"/>
      <c r="AG839" s="49"/>
    </row>
    <row r="840" spans="7:33" s="2" customFormat="1" ht="15.75" customHeight="1" x14ac:dyDescent="0.15">
      <c r="G840" s="49"/>
      <c r="M840" s="49"/>
      <c r="N840" s="49"/>
      <c r="O840" s="49"/>
      <c r="V840" s="49"/>
      <c r="W840" s="49"/>
      <c r="X840" s="49"/>
      <c r="AE840" s="49"/>
      <c r="AF840" s="49"/>
      <c r="AG840" s="49"/>
    </row>
    <row r="841" spans="7:33" s="2" customFormat="1" ht="15.75" customHeight="1" x14ac:dyDescent="0.15">
      <c r="G841" s="49"/>
      <c r="M841" s="49"/>
      <c r="N841" s="49"/>
      <c r="O841" s="49"/>
      <c r="V841" s="49"/>
      <c r="W841" s="49"/>
      <c r="X841" s="49"/>
      <c r="AE841" s="49"/>
      <c r="AF841" s="49"/>
      <c r="AG841" s="49"/>
    </row>
    <row r="842" spans="7:33" s="2" customFormat="1" ht="15.75" customHeight="1" x14ac:dyDescent="0.15">
      <c r="G842" s="49"/>
      <c r="M842" s="49"/>
      <c r="N842" s="49"/>
      <c r="O842" s="49"/>
      <c r="V842" s="49"/>
      <c r="W842" s="49"/>
      <c r="X842" s="49"/>
      <c r="AE842" s="49"/>
      <c r="AF842" s="49"/>
      <c r="AG842" s="49"/>
    </row>
    <row r="843" spans="7:33" s="2" customFormat="1" ht="15.75" customHeight="1" x14ac:dyDescent="0.15">
      <c r="G843" s="49"/>
      <c r="M843" s="49"/>
      <c r="N843" s="49"/>
      <c r="O843" s="49"/>
      <c r="V843" s="49"/>
      <c r="W843" s="49"/>
      <c r="X843" s="49"/>
      <c r="AE843" s="49"/>
      <c r="AF843" s="49"/>
      <c r="AG843" s="49"/>
    </row>
    <row r="844" spans="7:33" s="2" customFormat="1" ht="15.75" customHeight="1" x14ac:dyDescent="0.15">
      <c r="G844" s="49"/>
      <c r="M844" s="49"/>
      <c r="N844" s="49"/>
      <c r="O844" s="49"/>
      <c r="V844" s="49"/>
      <c r="W844" s="49"/>
      <c r="X844" s="49"/>
      <c r="AE844" s="49"/>
      <c r="AF844" s="49"/>
      <c r="AG844" s="49"/>
    </row>
    <row r="845" spans="7:33" s="2" customFormat="1" ht="15.75" customHeight="1" x14ac:dyDescent="0.15">
      <c r="G845" s="49"/>
      <c r="M845" s="49"/>
      <c r="N845" s="49"/>
      <c r="O845" s="49"/>
      <c r="V845" s="49"/>
      <c r="W845" s="49"/>
      <c r="X845" s="49"/>
      <c r="AE845" s="49"/>
      <c r="AF845" s="49"/>
      <c r="AG845" s="49"/>
    </row>
    <row r="846" spans="7:33" s="2" customFormat="1" ht="15.75" customHeight="1" x14ac:dyDescent="0.15">
      <c r="G846" s="49"/>
      <c r="M846" s="49"/>
      <c r="N846" s="49"/>
      <c r="O846" s="49"/>
      <c r="V846" s="49"/>
      <c r="W846" s="49"/>
      <c r="X846" s="49"/>
      <c r="AE846" s="49"/>
      <c r="AF846" s="49"/>
      <c r="AG846" s="49"/>
    </row>
    <row r="847" spans="7:33" s="2" customFormat="1" ht="15.75" customHeight="1" x14ac:dyDescent="0.15">
      <c r="G847" s="49"/>
      <c r="M847" s="49"/>
      <c r="N847" s="49"/>
      <c r="O847" s="49"/>
      <c r="V847" s="49"/>
      <c r="W847" s="49"/>
      <c r="X847" s="49"/>
      <c r="AE847" s="49"/>
      <c r="AF847" s="49"/>
      <c r="AG847" s="49"/>
    </row>
    <row r="848" spans="7:33" s="2" customFormat="1" ht="15.75" customHeight="1" x14ac:dyDescent="0.15">
      <c r="G848" s="49"/>
      <c r="M848" s="49"/>
      <c r="N848" s="49"/>
      <c r="O848" s="49"/>
      <c r="V848" s="49"/>
      <c r="W848" s="49"/>
      <c r="X848" s="49"/>
      <c r="AE848" s="49"/>
      <c r="AF848" s="49"/>
      <c r="AG848" s="49"/>
    </row>
    <row r="849" spans="7:33" s="2" customFormat="1" ht="15.75" customHeight="1" x14ac:dyDescent="0.15">
      <c r="G849" s="49"/>
      <c r="M849" s="49"/>
      <c r="N849" s="49"/>
      <c r="O849" s="49"/>
      <c r="V849" s="49"/>
      <c r="W849" s="49"/>
      <c r="X849" s="49"/>
      <c r="AE849" s="49"/>
      <c r="AF849" s="49"/>
      <c r="AG849" s="49"/>
    </row>
    <row r="850" spans="7:33" s="2" customFormat="1" ht="15.75" customHeight="1" x14ac:dyDescent="0.15">
      <c r="G850" s="49"/>
      <c r="M850" s="49"/>
      <c r="N850" s="49"/>
      <c r="O850" s="49"/>
      <c r="V850" s="49"/>
      <c r="W850" s="49"/>
      <c r="X850" s="49"/>
      <c r="AE850" s="49"/>
      <c r="AF850" s="49"/>
      <c r="AG850" s="49"/>
    </row>
    <row r="851" spans="7:33" s="2" customFormat="1" ht="15.75" customHeight="1" x14ac:dyDescent="0.15">
      <c r="G851" s="49"/>
      <c r="M851" s="49"/>
      <c r="N851" s="49"/>
      <c r="O851" s="49"/>
      <c r="V851" s="49"/>
      <c r="W851" s="49"/>
      <c r="X851" s="49"/>
      <c r="AE851" s="49"/>
      <c r="AF851" s="49"/>
      <c r="AG851" s="49"/>
    </row>
    <row r="852" spans="7:33" s="2" customFormat="1" ht="15.75" customHeight="1" x14ac:dyDescent="0.15">
      <c r="G852" s="49"/>
      <c r="M852" s="49"/>
      <c r="N852" s="49"/>
      <c r="O852" s="49"/>
      <c r="V852" s="49"/>
      <c r="W852" s="49"/>
      <c r="X852" s="49"/>
      <c r="AE852" s="49"/>
      <c r="AF852" s="49"/>
      <c r="AG852" s="49"/>
    </row>
    <row r="853" spans="7:33" s="2" customFormat="1" ht="15.75" customHeight="1" x14ac:dyDescent="0.15">
      <c r="G853" s="49"/>
      <c r="M853" s="49"/>
      <c r="N853" s="49"/>
      <c r="O853" s="49"/>
      <c r="V853" s="49"/>
      <c r="W853" s="49"/>
      <c r="X853" s="49"/>
      <c r="AE853" s="49"/>
      <c r="AF853" s="49"/>
      <c r="AG853" s="49"/>
    </row>
    <row r="854" spans="7:33" s="2" customFormat="1" ht="15.75" customHeight="1" x14ac:dyDescent="0.15">
      <c r="G854" s="49"/>
      <c r="M854" s="49"/>
      <c r="N854" s="49"/>
      <c r="O854" s="49"/>
      <c r="V854" s="49"/>
      <c r="W854" s="49"/>
      <c r="X854" s="49"/>
      <c r="AE854" s="49"/>
      <c r="AF854" s="49"/>
      <c r="AG854" s="49"/>
    </row>
    <row r="855" spans="7:33" s="2" customFormat="1" ht="15.75" customHeight="1" x14ac:dyDescent="0.15">
      <c r="G855" s="49"/>
      <c r="M855" s="49"/>
      <c r="N855" s="49"/>
      <c r="O855" s="49"/>
      <c r="V855" s="49"/>
      <c r="W855" s="49"/>
      <c r="X855" s="49"/>
      <c r="AE855" s="49"/>
      <c r="AF855" s="49"/>
      <c r="AG855" s="49"/>
    </row>
    <row r="856" spans="7:33" s="2" customFormat="1" ht="15.75" customHeight="1" x14ac:dyDescent="0.15">
      <c r="G856" s="49"/>
      <c r="M856" s="49"/>
      <c r="N856" s="49"/>
      <c r="O856" s="49"/>
      <c r="V856" s="49"/>
      <c r="W856" s="49"/>
      <c r="X856" s="49"/>
      <c r="AE856" s="49"/>
      <c r="AF856" s="49"/>
      <c r="AG856" s="49"/>
    </row>
    <row r="857" spans="7:33" s="2" customFormat="1" ht="15.75" customHeight="1" x14ac:dyDescent="0.15">
      <c r="G857" s="49"/>
      <c r="M857" s="49"/>
      <c r="N857" s="49"/>
      <c r="O857" s="49"/>
      <c r="V857" s="49"/>
      <c r="W857" s="49"/>
      <c r="X857" s="49"/>
      <c r="AE857" s="49"/>
      <c r="AF857" s="49"/>
      <c r="AG857" s="49"/>
    </row>
    <row r="858" spans="7:33" s="2" customFormat="1" ht="15.75" customHeight="1" x14ac:dyDescent="0.15">
      <c r="G858" s="49"/>
      <c r="M858" s="49"/>
      <c r="N858" s="49"/>
      <c r="O858" s="49"/>
      <c r="V858" s="49"/>
      <c r="W858" s="49"/>
      <c r="X858" s="49"/>
      <c r="AE858" s="49"/>
      <c r="AF858" s="49"/>
      <c r="AG858" s="49"/>
    </row>
    <row r="859" spans="7:33" s="2" customFormat="1" ht="15.75" customHeight="1" x14ac:dyDescent="0.15">
      <c r="G859" s="49"/>
      <c r="M859" s="49"/>
      <c r="N859" s="49"/>
      <c r="O859" s="49"/>
      <c r="V859" s="49"/>
      <c r="W859" s="49"/>
      <c r="X859" s="49"/>
      <c r="AE859" s="49"/>
      <c r="AF859" s="49"/>
      <c r="AG859" s="49"/>
    </row>
    <row r="860" spans="7:33" s="2" customFormat="1" ht="15.75" customHeight="1" x14ac:dyDescent="0.15">
      <c r="G860" s="49"/>
      <c r="M860" s="49"/>
      <c r="N860" s="49"/>
      <c r="O860" s="49"/>
      <c r="V860" s="49"/>
      <c r="W860" s="49"/>
      <c r="X860" s="49"/>
      <c r="AE860" s="49"/>
      <c r="AF860" s="49"/>
      <c r="AG860" s="49"/>
    </row>
    <row r="861" spans="7:33" s="2" customFormat="1" ht="15.75" customHeight="1" x14ac:dyDescent="0.15">
      <c r="G861" s="49"/>
      <c r="M861" s="49"/>
      <c r="N861" s="49"/>
      <c r="O861" s="49"/>
      <c r="V861" s="49"/>
      <c r="W861" s="49"/>
      <c r="X861" s="49"/>
      <c r="AE861" s="49"/>
      <c r="AF861" s="49"/>
      <c r="AG861" s="49"/>
    </row>
    <row r="862" spans="7:33" s="2" customFormat="1" ht="15.75" customHeight="1" x14ac:dyDescent="0.15">
      <c r="G862" s="49"/>
      <c r="M862" s="49"/>
      <c r="N862" s="49"/>
      <c r="O862" s="49"/>
      <c r="V862" s="49"/>
      <c r="W862" s="49"/>
      <c r="X862" s="49"/>
      <c r="AE862" s="49"/>
      <c r="AF862" s="49"/>
      <c r="AG862" s="49"/>
    </row>
    <row r="863" spans="7:33" s="2" customFormat="1" ht="15.75" customHeight="1" x14ac:dyDescent="0.15">
      <c r="G863" s="49"/>
      <c r="M863" s="49"/>
      <c r="N863" s="49"/>
      <c r="O863" s="49"/>
      <c r="V863" s="49"/>
      <c r="W863" s="49"/>
      <c r="X863" s="49"/>
      <c r="AE863" s="49"/>
      <c r="AF863" s="49"/>
      <c r="AG863" s="49"/>
    </row>
    <row r="864" spans="7:33" s="2" customFormat="1" ht="15.75" customHeight="1" x14ac:dyDescent="0.15">
      <c r="G864" s="49"/>
      <c r="M864" s="49"/>
      <c r="N864" s="49"/>
      <c r="O864" s="49"/>
      <c r="V864" s="49"/>
      <c r="W864" s="49"/>
      <c r="X864" s="49"/>
      <c r="AE864" s="49"/>
      <c r="AF864" s="49"/>
      <c r="AG864" s="49"/>
    </row>
    <row r="865" spans="7:33" s="2" customFormat="1" ht="15.75" customHeight="1" x14ac:dyDescent="0.15">
      <c r="G865" s="49"/>
      <c r="M865" s="49"/>
      <c r="N865" s="49"/>
      <c r="O865" s="49"/>
      <c r="V865" s="49"/>
      <c r="W865" s="49"/>
      <c r="X865" s="49"/>
      <c r="AE865" s="49"/>
      <c r="AF865" s="49"/>
      <c r="AG865" s="49"/>
    </row>
    <row r="866" spans="7:33" s="2" customFormat="1" ht="15.75" customHeight="1" x14ac:dyDescent="0.15">
      <c r="G866" s="49"/>
      <c r="M866" s="49"/>
      <c r="N866" s="49"/>
      <c r="O866" s="49"/>
      <c r="V866" s="49"/>
      <c r="W866" s="49"/>
      <c r="X866" s="49"/>
      <c r="AE866" s="49"/>
      <c r="AF866" s="49"/>
      <c r="AG866" s="49"/>
    </row>
    <row r="867" spans="7:33" s="2" customFormat="1" ht="15.75" customHeight="1" x14ac:dyDescent="0.15">
      <c r="G867" s="49"/>
      <c r="M867" s="49"/>
      <c r="N867" s="49"/>
      <c r="O867" s="49"/>
      <c r="V867" s="49"/>
      <c r="W867" s="49"/>
      <c r="X867" s="49"/>
      <c r="AE867" s="49"/>
      <c r="AF867" s="49"/>
      <c r="AG867" s="49"/>
    </row>
    <row r="868" spans="7:33" s="2" customFormat="1" ht="15.75" customHeight="1" x14ac:dyDescent="0.15">
      <c r="G868" s="49"/>
      <c r="M868" s="49"/>
      <c r="N868" s="49"/>
      <c r="O868" s="49"/>
      <c r="V868" s="49"/>
      <c r="W868" s="49"/>
      <c r="X868" s="49"/>
      <c r="AE868" s="49"/>
      <c r="AF868" s="49"/>
      <c r="AG868" s="49"/>
    </row>
    <row r="869" spans="7:33" s="2" customFormat="1" ht="15.75" customHeight="1" x14ac:dyDescent="0.15">
      <c r="G869" s="49"/>
      <c r="M869" s="49"/>
      <c r="N869" s="49"/>
      <c r="O869" s="49"/>
      <c r="V869" s="49"/>
      <c r="W869" s="49"/>
      <c r="X869" s="49"/>
      <c r="AE869" s="49"/>
      <c r="AF869" s="49"/>
      <c r="AG869" s="49"/>
    </row>
    <row r="870" spans="7:33" s="2" customFormat="1" ht="15.75" customHeight="1" x14ac:dyDescent="0.15">
      <c r="G870" s="49"/>
      <c r="M870" s="49"/>
      <c r="N870" s="49"/>
      <c r="O870" s="49"/>
      <c r="V870" s="49"/>
      <c r="W870" s="49"/>
      <c r="X870" s="49"/>
      <c r="AE870" s="49"/>
      <c r="AF870" s="49"/>
      <c r="AG870" s="49"/>
    </row>
    <row r="871" spans="7:33" s="2" customFormat="1" ht="15.75" customHeight="1" x14ac:dyDescent="0.15">
      <c r="G871" s="49"/>
      <c r="M871" s="49"/>
      <c r="N871" s="49"/>
      <c r="O871" s="49"/>
      <c r="V871" s="49"/>
      <c r="W871" s="49"/>
      <c r="X871" s="49"/>
      <c r="AE871" s="49"/>
      <c r="AF871" s="49"/>
      <c r="AG871" s="49"/>
    </row>
    <row r="872" spans="7:33" s="2" customFormat="1" ht="15.75" customHeight="1" x14ac:dyDescent="0.15">
      <c r="G872" s="49"/>
      <c r="M872" s="49"/>
      <c r="N872" s="49"/>
      <c r="O872" s="49"/>
      <c r="V872" s="49"/>
      <c r="W872" s="49"/>
      <c r="X872" s="49"/>
      <c r="AE872" s="49"/>
      <c r="AF872" s="49"/>
      <c r="AG872" s="49"/>
    </row>
    <row r="873" spans="7:33" s="2" customFormat="1" ht="15.75" customHeight="1" x14ac:dyDescent="0.15">
      <c r="G873" s="49"/>
      <c r="M873" s="49"/>
      <c r="N873" s="49"/>
      <c r="O873" s="49"/>
      <c r="V873" s="49"/>
      <c r="W873" s="49"/>
      <c r="X873" s="49"/>
      <c r="AE873" s="49"/>
      <c r="AF873" s="49"/>
      <c r="AG873" s="49"/>
    </row>
    <row r="874" spans="7:33" s="2" customFormat="1" ht="15.75" customHeight="1" x14ac:dyDescent="0.15">
      <c r="G874" s="49"/>
      <c r="M874" s="49"/>
      <c r="N874" s="49"/>
      <c r="O874" s="49"/>
      <c r="V874" s="49"/>
      <c r="W874" s="49"/>
      <c r="X874" s="49"/>
      <c r="AE874" s="49"/>
      <c r="AF874" s="49"/>
      <c r="AG874" s="49"/>
    </row>
    <row r="875" spans="7:33" s="2" customFormat="1" ht="15.75" customHeight="1" x14ac:dyDescent="0.15">
      <c r="G875" s="49"/>
      <c r="M875" s="49"/>
      <c r="N875" s="49"/>
      <c r="O875" s="49"/>
      <c r="V875" s="49"/>
      <c r="W875" s="49"/>
      <c r="X875" s="49"/>
      <c r="AE875" s="49"/>
      <c r="AF875" s="49"/>
      <c r="AG875" s="49"/>
    </row>
    <row r="876" spans="7:33" s="2" customFormat="1" ht="15.75" customHeight="1" x14ac:dyDescent="0.15">
      <c r="G876" s="49"/>
      <c r="M876" s="49"/>
      <c r="N876" s="49"/>
      <c r="O876" s="49"/>
      <c r="V876" s="49"/>
      <c r="W876" s="49"/>
      <c r="X876" s="49"/>
      <c r="AE876" s="49"/>
      <c r="AF876" s="49"/>
      <c r="AG876" s="49"/>
    </row>
    <row r="877" spans="7:33" s="2" customFormat="1" ht="15.75" customHeight="1" x14ac:dyDescent="0.15">
      <c r="G877" s="49"/>
      <c r="M877" s="49"/>
      <c r="N877" s="49"/>
      <c r="O877" s="49"/>
      <c r="V877" s="49"/>
      <c r="W877" s="49"/>
      <c r="X877" s="49"/>
      <c r="AE877" s="49"/>
      <c r="AF877" s="49"/>
      <c r="AG877" s="49"/>
    </row>
    <row r="878" spans="7:33" s="2" customFormat="1" ht="15.75" customHeight="1" x14ac:dyDescent="0.15">
      <c r="G878" s="49"/>
      <c r="M878" s="49"/>
      <c r="N878" s="49"/>
      <c r="O878" s="49"/>
      <c r="V878" s="49"/>
      <c r="W878" s="49"/>
      <c r="X878" s="49"/>
      <c r="AE878" s="49"/>
      <c r="AF878" s="49"/>
      <c r="AG878" s="49"/>
    </row>
    <row r="879" spans="7:33" s="2" customFormat="1" ht="15.75" customHeight="1" x14ac:dyDescent="0.15">
      <c r="G879" s="49"/>
      <c r="M879" s="49"/>
      <c r="N879" s="49"/>
      <c r="O879" s="49"/>
      <c r="V879" s="49"/>
      <c r="W879" s="49"/>
      <c r="X879" s="49"/>
      <c r="AE879" s="49"/>
      <c r="AF879" s="49"/>
      <c r="AG879" s="49"/>
    </row>
    <row r="880" spans="7:33" s="2" customFormat="1" ht="15.75" customHeight="1" x14ac:dyDescent="0.15">
      <c r="G880" s="49"/>
      <c r="M880" s="49"/>
      <c r="N880" s="49"/>
      <c r="O880" s="49"/>
      <c r="V880" s="49"/>
      <c r="W880" s="49"/>
      <c r="X880" s="49"/>
      <c r="AE880" s="49"/>
      <c r="AF880" s="49"/>
      <c r="AG880" s="49"/>
    </row>
    <row r="881" spans="7:33" s="2" customFormat="1" ht="15.75" customHeight="1" x14ac:dyDescent="0.15">
      <c r="G881" s="49"/>
      <c r="M881" s="49"/>
      <c r="N881" s="49"/>
      <c r="O881" s="49"/>
      <c r="V881" s="49"/>
      <c r="W881" s="49"/>
      <c r="X881" s="49"/>
      <c r="AE881" s="49"/>
      <c r="AF881" s="49"/>
      <c r="AG881" s="49"/>
    </row>
    <row r="882" spans="7:33" s="2" customFormat="1" ht="15.75" customHeight="1" x14ac:dyDescent="0.15">
      <c r="G882" s="49"/>
      <c r="M882" s="49"/>
      <c r="N882" s="49"/>
      <c r="O882" s="49"/>
      <c r="V882" s="49"/>
      <c r="W882" s="49"/>
      <c r="X882" s="49"/>
      <c r="AE882" s="49"/>
      <c r="AF882" s="49"/>
      <c r="AG882" s="49"/>
    </row>
    <row r="883" spans="7:33" s="2" customFormat="1" ht="15.75" customHeight="1" x14ac:dyDescent="0.15">
      <c r="G883" s="49"/>
      <c r="M883" s="49"/>
      <c r="N883" s="49"/>
      <c r="O883" s="49"/>
      <c r="V883" s="49"/>
      <c r="W883" s="49"/>
      <c r="X883" s="49"/>
      <c r="AE883" s="49"/>
      <c r="AF883" s="49"/>
      <c r="AG883" s="49"/>
    </row>
    <row r="884" spans="7:33" s="2" customFormat="1" ht="15.75" customHeight="1" x14ac:dyDescent="0.15">
      <c r="G884" s="49"/>
      <c r="M884" s="49"/>
      <c r="N884" s="49"/>
      <c r="O884" s="49"/>
      <c r="V884" s="49"/>
      <c r="W884" s="49"/>
      <c r="X884" s="49"/>
      <c r="AE884" s="49"/>
      <c r="AF884" s="49"/>
      <c r="AG884" s="49"/>
    </row>
    <row r="885" spans="7:33" s="2" customFormat="1" ht="15.75" customHeight="1" x14ac:dyDescent="0.15">
      <c r="G885" s="49"/>
      <c r="M885" s="49"/>
      <c r="N885" s="49"/>
      <c r="O885" s="49"/>
      <c r="V885" s="49"/>
      <c r="W885" s="49"/>
      <c r="X885" s="49"/>
      <c r="AE885" s="49"/>
      <c r="AF885" s="49"/>
      <c r="AG885" s="49"/>
    </row>
    <row r="886" spans="7:33" s="2" customFormat="1" ht="15.75" customHeight="1" x14ac:dyDescent="0.15">
      <c r="G886" s="49"/>
      <c r="M886" s="49"/>
      <c r="N886" s="49"/>
      <c r="O886" s="49"/>
      <c r="V886" s="49"/>
      <c r="W886" s="49"/>
      <c r="X886" s="49"/>
      <c r="AE886" s="49"/>
      <c r="AF886" s="49"/>
      <c r="AG886" s="49"/>
    </row>
    <row r="887" spans="7:33" s="2" customFormat="1" ht="15.75" customHeight="1" x14ac:dyDescent="0.15">
      <c r="G887" s="49"/>
      <c r="M887" s="49"/>
      <c r="N887" s="49"/>
      <c r="O887" s="49"/>
      <c r="V887" s="49"/>
      <c r="W887" s="49"/>
      <c r="X887" s="49"/>
      <c r="AE887" s="49"/>
      <c r="AF887" s="49"/>
      <c r="AG887" s="49"/>
    </row>
    <row r="888" spans="7:33" s="2" customFormat="1" ht="15.75" customHeight="1" x14ac:dyDescent="0.15">
      <c r="G888" s="49"/>
      <c r="M888" s="49"/>
      <c r="N888" s="49"/>
      <c r="O888" s="49"/>
      <c r="V888" s="49"/>
      <c r="W888" s="49"/>
      <c r="X888" s="49"/>
      <c r="AE888" s="49"/>
      <c r="AF888" s="49"/>
      <c r="AG888" s="49"/>
    </row>
    <row r="889" spans="7:33" s="2" customFormat="1" ht="15.75" customHeight="1" x14ac:dyDescent="0.15">
      <c r="G889" s="49"/>
      <c r="M889" s="49"/>
      <c r="N889" s="49"/>
      <c r="O889" s="49"/>
      <c r="V889" s="49"/>
      <c r="W889" s="49"/>
      <c r="X889" s="49"/>
      <c r="AE889" s="49"/>
      <c r="AF889" s="49"/>
      <c r="AG889" s="49"/>
    </row>
    <row r="890" spans="7:33" s="2" customFormat="1" ht="15.75" customHeight="1" x14ac:dyDescent="0.15">
      <c r="G890" s="49"/>
      <c r="M890" s="49"/>
      <c r="N890" s="49"/>
      <c r="O890" s="49"/>
      <c r="V890" s="49"/>
      <c r="W890" s="49"/>
      <c r="X890" s="49"/>
      <c r="AE890" s="49"/>
      <c r="AF890" s="49"/>
      <c r="AG890" s="49"/>
    </row>
    <row r="891" spans="7:33" s="2" customFormat="1" ht="15.75" customHeight="1" x14ac:dyDescent="0.15">
      <c r="G891" s="49"/>
      <c r="M891" s="49"/>
      <c r="N891" s="49"/>
      <c r="O891" s="49"/>
      <c r="V891" s="49"/>
      <c r="W891" s="49"/>
      <c r="X891" s="49"/>
      <c r="AE891" s="49"/>
      <c r="AF891" s="49"/>
      <c r="AG891" s="49"/>
    </row>
    <row r="892" spans="7:33" s="2" customFormat="1" ht="15.75" customHeight="1" x14ac:dyDescent="0.15">
      <c r="G892" s="49"/>
      <c r="M892" s="49"/>
      <c r="N892" s="49"/>
      <c r="O892" s="49"/>
      <c r="V892" s="49"/>
      <c r="W892" s="49"/>
      <c r="X892" s="49"/>
      <c r="AE892" s="49"/>
      <c r="AF892" s="49"/>
      <c r="AG892" s="49"/>
    </row>
    <row r="893" spans="7:33" s="2" customFormat="1" ht="15.75" customHeight="1" x14ac:dyDescent="0.15">
      <c r="G893" s="49"/>
      <c r="M893" s="49"/>
      <c r="N893" s="49"/>
      <c r="O893" s="49"/>
      <c r="V893" s="49"/>
      <c r="W893" s="49"/>
      <c r="X893" s="49"/>
      <c r="AE893" s="49"/>
      <c r="AF893" s="49"/>
      <c r="AG893" s="49"/>
    </row>
    <row r="894" spans="7:33" s="2" customFormat="1" ht="15.75" customHeight="1" x14ac:dyDescent="0.15">
      <c r="G894" s="49"/>
      <c r="M894" s="49"/>
      <c r="N894" s="49"/>
      <c r="O894" s="49"/>
      <c r="V894" s="49"/>
      <c r="W894" s="49"/>
      <c r="X894" s="49"/>
      <c r="AE894" s="49"/>
      <c r="AF894" s="49"/>
      <c r="AG894" s="49"/>
    </row>
    <row r="895" spans="7:33" s="2" customFormat="1" ht="15.75" customHeight="1" x14ac:dyDescent="0.15">
      <c r="G895" s="49"/>
      <c r="M895" s="49"/>
      <c r="N895" s="49"/>
      <c r="O895" s="49"/>
      <c r="V895" s="49"/>
      <c r="W895" s="49"/>
      <c r="X895" s="49"/>
      <c r="AE895" s="49"/>
      <c r="AF895" s="49"/>
      <c r="AG895" s="49"/>
    </row>
    <row r="896" spans="7:33" s="2" customFormat="1" ht="15.75" customHeight="1" x14ac:dyDescent="0.15">
      <c r="G896" s="49"/>
      <c r="M896" s="49"/>
      <c r="N896" s="49"/>
      <c r="O896" s="49"/>
      <c r="V896" s="49"/>
      <c r="W896" s="49"/>
      <c r="X896" s="49"/>
      <c r="AE896" s="49"/>
      <c r="AF896" s="49"/>
      <c r="AG896" s="49"/>
    </row>
    <row r="897" spans="7:33" s="2" customFormat="1" ht="15.75" customHeight="1" x14ac:dyDescent="0.15">
      <c r="G897" s="49"/>
      <c r="M897" s="49"/>
      <c r="N897" s="49"/>
      <c r="O897" s="49"/>
      <c r="V897" s="49"/>
      <c r="W897" s="49"/>
      <c r="X897" s="49"/>
      <c r="AE897" s="49"/>
      <c r="AF897" s="49"/>
      <c r="AG897" s="49"/>
    </row>
    <row r="898" spans="7:33" s="2" customFormat="1" ht="15.75" customHeight="1" x14ac:dyDescent="0.15">
      <c r="G898" s="49"/>
      <c r="M898" s="49"/>
      <c r="N898" s="49"/>
      <c r="O898" s="49"/>
      <c r="V898" s="49"/>
      <c r="W898" s="49"/>
      <c r="X898" s="49"/>
      <c r="AE898" s="49"/>
      <c r="AF898" s="49"/>
      <c r="AG898" s="49"/>
    </row>
    <row r="899" spans="7:33" s="2" customFormat="1" ht="15.75" customHeight="1" x14ac:dyDescent="0.15">
      <c r="G899" s="49"/>
      <c r="M899" s="49"/>
      <c r="N899" s="49"/>
      <c r="O899" s="49"/>
      <c r="V899" s="49"/>
      <c r="W899" s="49"/>
      <c r="X899" s="49"/>
      <c r="AE899" s="49"/>
      <c r="AF899" s="49"/>
      <c r="AG899" s="49"/>
    </row>
    <row r="900" spans="7:33" s="2" customFormat="1" ht="15.75" customHeight="1" x14ac:dyDescent="0.15">
      <c r="G900" s="49"/>
      <c r="M900" s="49"/>
      <c r="N900" s="49"/>
      <c r="O900" s="49"/>
      <c r="V900" s="49"/>
      <c r="W900" s="49"/>
      <c r="X900" s="49"/>
      <c r="AE900" s="49"/>
      <c r="AF900" s="49"/>
      <c r="AG900" s="49"/>
    </row>
    <row r="901" spans="7:33" s="2" customFormat="1" ht="15.75" customHeight="1" x14ac:dyDescent="0.15">
      <c r="G901" s="49"/>
      <c r="M901" s="49"/>
      <c r="N901" s="49"/>
      <c r="O901" s="49"/>
      <c r="V901" s="49"/>
      <c r="W901" s="49"/>
      <c r="X901" s="49"/>
      <c r="AE901" s="49"/>
      <c r="AF901" s="49"/>
      <c r="AG901" s="49"/>
    </row>
    <row r="902" spans="7:33" s="2" customFormat="1" ht="15.75" customHeight="1" x14ac:dyDescent="0.15">
      <c r="G902" s="49"/>
      <c r="M902" s="49"/>
      <c r="N902" s="49"/>
      <c r="O902" s="49"/>
      <c r="V902" s="49"/>
      <c r="W902" s="49"/>
      <c r="X902" s="49"/>
      <c r="AE902" s="49"/>
      <c r="AF902" s="49"/>
      <c r="AG902" s="49"/>
    </row>
    <row r="903" spans="7:33" s="2" customFormat="1" ht="15.75" customHeight="1" x14ac:dyDescent="0.15">
      <c r="G903" s="49"/>
      <c r="M903" s="49"/>
      <c r="N903" s="49"/>
      <c r="O903" s="49"/>
      <c r="V903" s="49"/>
      <c r="W903" s="49"/>
      <c r="X903" s="49"/>
      <c r="AE903" s="49"/>
      <c r="AF903" s="49"/>
      <c r="AG903" s="49"/>
    </row>
    <row r="904" spans="7:33" s="2" customFormat="1" ht="15.75" customHeight="1" x14ac:dyDescent="0.15">
      <c r="G904" s="49"/>
      <c r="M904" s="49"/>
      <c r="N904" s="49"/>
      <c r="O904" s="49"/>
      <c r="V904" s="49"/>
      <c r="W904" s="49"/>
      <c r="X904" s="49"/>
      <c r="AE904" s="49"/>
      <c r="AF904" s="49"/>
      <c r="AG904" s="49"/>
    </row>
    <row r="905" spans="7:33" s="2" customFormat="1" ht="15.75" customHeight="1" x14ac:dyDescent="0.15">
      <c r="G905" s="49"/>
      <c r="M905" s="49"/>
      <c r="N905" s="49"/>
      <c r="O905" s="49"/>
      <c r="V905" s="49"/>
      <c r="W905" s="49"/>
      <c r="X905" s="49"/>
      <c r="AE905" s="49"/>
      <c r="AF905" s="49"/>
      <c r="AG905" s="49"/>
    </row>
    <row r="906" spans="7:33" s="2" customFormat="1" ht="15.75" customHeight="1" x14ac:dyDescent="0.15">
      <c r="G906" s="49"/>
      <c r="M906" s="49"/>
      <c r="N906" s="49"/>
      <c r="O906" s="49"/>
      <c r="V906" s="49"/>
      <c r="W906" s="49"/>
      <c r="X906" s="49"/>
      <c r="AE906" s="49"/>
      <c r="AF906" s="49"/>
      <c r="AG906" s="49"/>
    </row>
    <row r="907" spans="7:33" s="2" customFormat="1" ht="15.75" customHeight="1" x14ac:dyDescent="0.15">
      <c r="G907" s="49"/>
      <c r="M907" s="49"/>
      <c r="N907" s="49"/>
      <c r="O907" s="49"/>
      <c r="V907" s="49"/>
      <c r="W907" s="49"/>
      <c r="X907" s="49"/>
      <c r="AE907" s="49"/>
      <c r="AF907" s="49"/>
      <c r="AG907" s="49"/>
    </row>
    <row r="908" spans="7:33" s="2" customFormat="1" ht="15.75" customHeight="1" x14ac:dyDescent="0.15">
      <c r="G908" s="49"/>
      <c r="M908" s="49"/>
      <c r="N908" s="49"/>
      <c r="O908" s="49"/>
      <c r="V908" s="49"/>
      <c r="W908" s="49"/>
      <c r="X908" s="49"/>
      <c r="AE908" s="49"/>
      <c r="AF908" s="49"/>
      <c r="AG908" s="49"/>
    </row>
    <row r="909" spans="7:33" s="2" customFormat="1" ht="15.75" customHeight="1" x14ac:dyDescent="0.15">
      <c r="G909" s="49"/>
      <c r="M909" s="49"/>
      <c r="N909" s="49"/>
      <c r="O909" s="49"/>
      <c r="V909" s="49"/>
      <c r="W909" s="49"/>
      <c r="X909" s="49"/>
      <c r="AE909" s="49"/>
      <c r="AF909" s="49"/>
      <c r="AG909" s="49"/>
    </row>
    <row r="910" spans="7:33" s="2" customFormat="1" ht="15.75" customHeight="1" x14ac:dyDescent="0.15">
      <c r="G910" s="49"/>
      <c r="M910" s="49"/>
      <c r="N910" s="49"/>
      <c r="O910" s="49"/>
      <c r="V910" s="49"/>
      <c r="W910" s="49"/>
      <c r="X910" s="49"/>
      <c r="AE910" s="49"/>
      <c r="AF910" s="49"/>
      <c r="AG910" s="49"/>
    </row>
    <row r="911" spans="7:33" s="2" customFormat="1" ht="15.75" customHeight="1" x14ac:dyDescent="0.15">
      <c r="G911" s="49"/>
      <c r="M911" s="49"/>
      <c r="N911" s="49"/>
      <c r="O911" s="49"/>
      <c r="V911" s="49"/>
      <c r="W911" s="49"/>
      <c r="X911" s="49"/>
      <c r="AE911" s="49"/>
      <c r="AF911" s="49"/>
      <c r="AG911" s="49"/>
    </row>
    <row r="912" spans="7:33" s="2" customFormat="1" ht="15.75" customHeight="1" x14ac:dyDescent="0.15">
      <c r="G912" s="49"/>
      <c r="M912" s="49"/>
      <c r="N912" s="49"/>
      <c r="O912" s="49"/>
      <c r="V912" s="49"/>
      <c r="W912" s="49"/>
      <c r="X912" s="49"/>
      <c r="AE912" s="49"/>
      <c r="AF912" s="49"/>
      <c r="AG912" s="49"/>
    </row>
    <row r="913" spans="7:33" s="2" customFormat="1" ht="15.75" customHeight="1" x14ac:dyDescent="0.15">
      <c r="G913" s="49"/>
      <c r="M913" s="49"/>
      <c r="N913" s="49"/>
      <c r="O913" s="49"/>
      <c r="V913" s="49"/>
      <c r="W913" s="49"/>
      <c r="X913" s="49"/>
      <c r="AE913" s="49"/>
      <c r="AF913" s="49"/>
      <c r="AG913" s="49"/>
    </row>
    <row r="914" spans="7:33" s="2" customFormat="1" ht="15.75" customHeight="1" x14ac:dyDescent="0.15">
      <c r="G914" s="49"/>
      <c r="M914" s="49"/>
      <c r="N914" s="49"/>
      <c r="O914" s="49"/>
      <c r="V914" s="49"/>
      <c r="W914" s="49"/>
      <c r="X914" s="49"/>
      <c r="AE914" s="49"/>
      <c r="AF914" s="49"/>
      <c r="AG914" s="49"/>
    </row>
    <row r="915" spans="7:33" s="2" customFormat="1" ht="15.75" customHeight="1" x14ac:dyDescent="0.15">
      <c r="G915" s="49"/>
      <c r="M915" s="49"/>
      <c r="N915" s="49"/>
      <c r="O915" s="49"/>
      <c r="V915" s="49"/>
      <c r="W915" s="49"/>
      <c r="X915" s="49"/>
      <c r="AE915" s="49"/>
      <c r="AF915" s="49"/>
      <c r="AG915" s="49"/>
    </row>
    <row r="916" spans="7:33" s="2" customFormat="1" ht="15.75" customHeight="1" x14ac:dyDescent="0.15">
      <c r="G916" s="49"/>
      <c r="M916" s="49"/>
      <c r="N916" s="49"/>
      <c r="O916" s="49"/>
      <c r="V916" s="49"/>
      <c r="W916" s="49"/>
      <c r="X916" s="49"/>
      <c r="AE916" s="49"/>
      <c r="AF916" s="49"/>
      <c r="AG916" s="49"/>
    </row>
    <row r="917" spans="7:33" s="2" customFormat="1" ht="15.75" customHeight="1" x14ac:dyDescent="0.15">
      <c r="G917" s="49"/>
      <c r="M917" s="49"/>
      <c r="N917" s="49"/>
      <c r="O917" s="49"/>
      <c r="V917" s="49"/>
      <c r="W917" s="49"/>
      <c r="X917" s="49"/>
      <c r="AE917" s="49"/>
      <c r="AF917" s="49"/>
      <c r="AG917" s="49"/>
    </row>
    <row r="918" spans="7:33" s="2" customFormat="1" ht="15.75" customHeight="1" x14ac:dyDescent="0.15">
      <c r="G918" s="49"/>
      <c r="M918" s="49"/>
      <c r="N918" s="49"/>
      <c r="O918" s="49"/>
      <c r="V918" s="49"/>
      <c r="W918" s="49"/>
      <c r="X918" s="49"/>
      <c r="AE918" s="49"/>
      <c r="AF918" s="49"/>
      <c r="AG918" s="49"/>
    </row>
    <row r="919" spans="7:33" s="2" customFormat="1" ht="15.75" customHeight="1" x14ac:dyDescent="0.15">
      <c r="G919" s="49"/>
      <c r="M919" s="49"/>
      <c r="N919" s="49"/>
      <c r="O919" s="49"/>
      <c r="V919" s="49"/>
      <c r="W919" s="49"/>
      <c r="X919" s="49"/>
      <c r="AE919" s="49"/>
      <c r="AF919" s="49"/>
      <c r="AG919" s="49"/>
    </row>
    <row r="920" spans="7:33" s="2" customFormat="1" ht="15.75" customHeight="1" x14ac:dyDescent="0.15">
      <c r="G920" s="49"/>
      <c r="M920" s="49"/>
      <c r="N920" s="49"/>
      <c r="O920" s="49"/>
      <c r="V920" s="49"/>
      <c r="W920" s="49"/>
      <c r="X920" s="49"/>
      <c r="AE920" s="49"/>
      <c r="AF920" s="49"/>
      <c r="AG920" s="49"/>
    </row>
    <row r="921" spans="7:33" s="2" customFormat="1" ht="15.75" customHeight="1" x14ac:dyDescent="0.15">
      <c r="G921" s="49"/>
      <c r="M921" s="49"/>
      <c r="N921" s="49"/>
      <c r="O921" s="49"/>
      <c r="V921" s="49"/>
      <c r="W921" s="49"/>
      <c r="X921" s="49"/>
      <c r="AE921" s="49"/>
      <c r="AF921" s="49"/>
      <c r="AG921" s="49"/>
    </row>
    <row r="922" spans="7:33" s="2" customFormat="1" ht="15.75" customHeight="1" x14ac:dyDescent="0.15">
      <c r="G922" s="49"/>
      <c r="M922" s="49"/>
      <c r="N922" s="49"/>
      <c r="O922" s="49"/>
      <c r="V922" s="49"/>
      <c r="W922" s="49"/>
      <c r="X922" s="49"/>
      <c r="AE922" s="49"/>
      <c r="AF922" s="49"/>
      <c r="AG922" s="49"/>
    </row>
    <row r="923" spans="7:33" s="2" customFormat="1" ht="15.75" customHeight="1" x14ac:dyDescent="0.15">
      <c r="G923" s="49"/>
      <c r="M923" s="49"/>
      <c r="N923" s="49"/>
      <c r="O923" s="49"/>
      <c r="V923" s="49"/>
      <c r="W923" s="49"/>
      <c r="X923" s="49"/>
      <c r="AE923" s="49"/>
      <c r="AF923" s="49"/>
      <c r="AG923" s="49"/>
    </row>
    <row r="924" spans="7:33" s="2" customFormat="1" ht="15.75" customHeight="1" x14ac:dyDescent="0.15">
      <c r="G924" s="49"/>
      <c r="M924" s="49"/>
      <c r="N924" s="49"/>
      <c r="O924" s="49"/>
      <c r="V924" s="49"/>
      <c r="W924" s="49"/>
      <c r="X924" s="49"/>
      <c r="AE924" s="49"/>
      <c r="AF924" s="49"/>
      <c r="AG924" s="49"/>
    </row>
    <row r="925" spans="7:33" s="2" customFormat="1" ht="15.75" customHeight="1" x14ac:dyDescent="0.15">
      <c r="G925" s="49"/>
      <c r="M925" s="49"/>
      <c r="N925" s="49"/>
      <c r="O925" s="49"/>
      <c r="V925" s="49"/>
      <c r="W925" s="49"/>
      <c r="X925" s="49"/>
      <c r="AE925" s="49"/>
      <c r="AF925" s="49"/>
      <c r="AG925" s="49"/>
    </row>
    <row r="926" spans="7:33" s="2" customFormat="1" ht="15.75" customHeight="1" x14ac:dyDescent="0.15">
      <c r="G926" s="49"/>
      <c r="M926" s="49"/>
      <c r="N926" s="49"/>
      <c r="O926" s="49"/>
      <c r="V926" s="49"/>
      <c r="W926" s="49"/>
      <c r="X926" s="49"/>
      <c r="AE926" s="49"/>
      <c r="AF926" s="49"/>
      <c r="AG926" s="49"/>
    </row>
    <row r="927" spans="7:33" s="2" customFormat="1" ht="15.75" customHeight="1" x14ac:dyDescent="0.15">
      <c r="G927" s="49"/>
      <c r="M927" s="49"/>
      <c r="N927" s="49"/>
      <c r="O927" s="49"/>
      <c r="V927" s="49"/>
      <c r="W927" s="49"/>
      <c r="X927" s="49"/>
      <c r="AE927" s="49"/>
      <c r="AF927" s="49"/>
      <c r="AG927" s="49"/>
    </row>
    <row r="928" spans="7:33" s="2" customFormat="1" ht="15.75" customHeight="1" x14ac:dyDescent="0.15">
      <c r="G928" s="49"/>
      <c r="M928" s="49"/>
      <c r="N928" s="49"/>
      <c r="O928" s="49"/>
      <c r="V928" s="49"/>
      <c r="W928" s="49"/>
      <c r="X928" s="49"/>
      <c r="AE928" s="49"/>
      <c r="AF928" s="49"/>
      <c r="AG928" s="49"/>
    </row>
    <row r="929" spans="7:33" s="2" customFormat="1" ht="15.75" customHeight="1" x14ac:dyDescent="0.15">
      <c r="G929" s="49"/>
      <c r="M929" s="49"/>
      <c r="N929" s="49"/>
      <c r="O929" s="49"/>
      <c r="V929" s="49"/>
      <c r="W929" s="49"/>
      <c r="X929" s="49"/>
      <c r="AE929" s="49"/>
      <c r="AF929" s="49"/>
      <c r="AG929" s="49"/>
    </row>
    <row r="930" spans="7:33" s="2" customFormat="1" ht="15.75" customHeight="1" x14ac:dyDescent="0.15">
      <c r="G930" s="49"/>
      <c r="M930" s="49"/>
      <c r="N930" s="49"/>
      <c r="O930" s="49"/>
      <c r="V930" s="49"/>
      <c r="W930" s="49"/>
      <c r="X930" s="49"/>
      <c r="AE930" s="49"/>
      <c r="AF930" s="49"/>
      <c r="AG930" s="49"/>
    </row>
    <row r="931" spans="7:33" s="2" customFormat="1" ht="15.75" customHeight="1" x14ac:dyDescent="0.15">
      <c r="G931" s="49"/>
      <c r="M931" s="49"/>
      <c r="N931" s="49"/>
      <c r="O931" s="49"/>
      <c r="V931" s="49"/>
      <c r="W931" s="49"/>
      <c r="X931" s="49"/>
      <c r="AE931" s="49"/>
      <c r="AF931" s="49"/>
      <c r="AG931" s="49"/>
    </row>
    <row r="932" spans="7:33" s="2" customFormat="1" ht="15.75" customHeight="1" x14ac:dyDescent="0.15">
      <c r="G932" s="49"/>
      <c r="M932" s="49"/>
      <c r="N932" s="49"/>
      <c r="O932" s="49"/>
      <c r="V932" s="49"/>
      <c r="W932" s="49"/>
      <c r="X932" s="49"/>
      <c r="AE932" s="49"/>
      <c r="AF932" s="49"/>
      <c r="AG932" s="49"/>
    </row>
    <row r="933" spans="7:33" s="2" customFormat="1" ht="15.75" customHeight="1" x14ac:dyDescent="0.15">
      <c r="G933" s="49"/>
      <c r="M933" s="49"/>
      <c r="N933" s="49"/>
      <c r="O933" s="49"/>
      <c r="V933" s="49"/>
      <c r="W933" s="49"/>
      <c r="X933" s="49"/>
      <c r="AE933" s="49"/>
      <c r="AF933" s="49"/>
      <c r="AG933" s="49"/>
    </row>
    <row r="934" spans="7:33" s="2" customFormat="1" ht="15.75" customHeight="1" x14ac:dyDescent="0.15">
      <c r="G934" s="49"/>
      <c r="M934" s="49"/>
      <c r="N934" s="49"/>
      <c r="O934" s="49"/>
      <c r="V934" s="49"/>
      <c r="W934" s="49"/>
      <c r="X934" s="49"/>
      <c r="AE934" s="49"/>
      <c r="AF934" s="49"/>
      <c r="AG934" s="49"/>
    </row>
    <row r="935" spans="7:33" s="2" customFormat="1" ht="15.75" customHeight="1" x14ac:dyDescent="0.15">
      <c r="G935" s="49"/>
      <c r="M935" s="49"/>
      <c r="N935" s="49"/>
      <c r="O935" s="49"/>
      <c r="V935" s="49"/>
      <c r="W935" s="49"/>
      <c r="X935" s="49"/>
      <c r="AE935" s="49"/>
      <c r="AF935" s="49"/>
      <c r="AG935" s="49"/>
    </row>
    <row r="936" spans="7:33" s="2" customFormat="1" ht="15.75" customHeight="1" x14ac:dyDescent="0.15">
      <c r="G936" s="49"/>
      <c r="M936" s="49"/>
      <c r="N936" s="49"/>
      <c r="O936" s="49"/>
      <c r="V936" s="49"/>
      <c r="W936" s="49"/>
      <c r="X936" s="49"/>
      <c r="AE936" s="49"/>
      <c r="AF936" s="49"/>
      <c r="AG936" s="49"/>
    </row>
    <row r="937" spans="7:33" s="2" customFormat="1" ht="15.75" customHeight="1" x14ac:dyDescent="0.15">
      <c r="G937" s="49"/>
      <c r="M937" s="49"/>
      <c r="N937" s="49"/>
      <c r="O937" s="49"/>
      <c r="V937" s="49"/>
      <c r="W937" s="49"/>
      <c r="X937" s="49"/>
      <c r="AE937" s="49"/>
      <c r="AF937" s="49"/>
      <c r="AG937" s="49"/>
    </row>
    <row r="938" spans="7:33" s="2" customFormat="1" ht="15.75" customHeight="1" x14ac:dyDescent="0.15">
      <c r="G938" s="49"/>
      <c r="M938" s="49"/>
      <c r="N938" s="49"/>
      <c r="O938" s="49"/>
      <c r="V938" s="49"/>
      <c r="W938" s="49"/>
      <c r="X938" s="49"/>
      <c r="AE938" s="49"/>
      <c r="AF938" s="49"/>
      <c r="AG938" s="49"/>
    </row>
    <row r="939" spans="7:33" s="2" customFormat="1" ht="15.75" customHeight="1" x14ac:dyDescent="0.15">
      <c r="G939" s="49"/>
      <c r="M939" s="49"/>
      <c r="N939" s="49"/>
      <c r="O939" s="49"/>
      <c r="V939" s="49"/>
      <c r="W939" s="49"/>
      <c r="X939" s="49"/>
      <c r="AE939" s="49"/>
      <c r="AF939" s="49"/>
      <c r="AG939" s="49"/>
    </row>
    <row r="940" spans="7:33" s="2" customFormat="1" ht="15.75" customHeight="1" x14ac:dyDescent="0.15">
      <c r="G940" s="49"/>
      <c r="M940" s="49"/>
      <c r="N940" s="49"/>
      <c r="O940" s="49"/>
      <c r="V940" s="49"/>
      <c r="W940" s="49"/>
      <c r="X940" s="49"/>
      <c r="AE940" s="49"/>
      <c r="AF940" s="49"/>
      <c r="AG940" s="49"/>
    </row>
    <row r="941" spans="7:33" s="2" customFormat="1" ht="15.75" customHeight="1" x14ac:dyDescent="0.15">
      <c r="G941" s="49"/>
      <c r="M941" s="49"/>
      <c r="N941" s="49"/>
      <c r="O941" s="49"/>
      <c r="V941" s="49"/>
      <c r="W941" s="49"/>
      <c r="X941" s="49"/>
      <c r="AE941" s="49"/>
      <c r="AF941" s="49"/>
      <c r="AG941" s="49"/>
    </row>
    <row r="942" spans="7:33" s="2" customFormat="1" ht="15.75" customHeight="1" x14ac:dyDescent="0.15">
      <c r="G942" s="49"/>
      <c r="M942" s="49"/>
      <c r="N942" s="49"/>
      <c r="O942" s="49"/>
      <c r="V942" s="49"/>
      <c r="W942" s="49"/>
      <c r="X942" s="49"/>
      <c r="AE942" s="49"/>
      <c r="AF942" s="49"/>
      <c r="AG942" s="49"/>
    </row>
    <row r="943" spans="7:33" s="2" customFormat="1" ht="15.75" customHeight="1" x14ac:dyDescent="0.15">
      <c r="G943" s="49"/>
      <c r="M943" s="49"/>
      <c r="N943" s="49"/>
      <c r="O943" s="49"/>
      <c r="V943" s="49"/>
      <c r="W943" s="49"/>
      <c r="X943" s="49"/>
      <c r="AE943" s="49"/>
      <c r="AF943" s="49"/>
      <c r="AG943" s="49"/>
    </row>
    <row r="944" spans="7:33" s="2" customFormat="1" ht="15.75" customHeight="1" x14ac:dyDescent="0.15">
      <c r="G944" s="49"/>
      <c r="M944" s="49"/>
      <c r="N944" s="49"/>
      <c r="O944" s="49"/>
      <c r="V944" s="49"/>
      <c r="W944" s="49"/>
      <c r="X944" s="49"/>
      <c r="AE944" s="49"/>
      <c r="AF944" s="49"/>
      <c r="AG944" s="49"/>
    </row>
    <row r="945" spans="7:33" s="2" customFormat="1" ht="15.75" customHeight="1" x14ac:dyDescent="0.15">
      <c r="G945" s="49"/>
      <c r="M945" s="49"/>
      <c r="N945" s="49"/>
      <c r="O945" s="49"/>
      <c r="V945" s="49"/>
      <c r="W945" s="49"/>
      <c r="X945" s="49"/>
      <c r="AE945" s="49"/>
      <c r="AF945" s="49"/>
      <c r="AG945" s="49"/>
    </row>
    <row r="946" spans="7:33" s="2" customFormat="1" ht="15.75" customHeight="1" x14ac:dyDescent="0.15">
      <c r="G946" s="49"/>
      <c r="M946" s="49"/>
      <c r="N946" s="49"/>
      <c r="O946" s="49"/>
      <c r="V946" s="49"/>
      <c r="W946" s="49"/>
      <c r="X946" s="49"/>
      <c r="AE946" s="49"/>
      <c r="AF946" s="49"/>
      <c r="AG946" s="49"/>
    </row>
    <row r="947" spans="7:33" s="2" customFormat="1" ht="15.75" customHeight="1" x14ac:dyDescent="0.15">
      <c r="G947" s="49"/>
      <c r="M947" s="49"/>
      <c r="N947" s="49"/>
      <c r="O947" s="49"/>
      <c r="V947" s="49"/>
      <c r="W947" s="49"/>
      <c r="X947" s="49"/>
      <c r="AE947" s="49"/>
      <c r="AF947" s="49"/>
      <c r="AG947" s="49"/>
    </row>
    <row r="948" spans="7:33" s="2" customFormat="1" ht="15.75" customHeight="1" x14ac:dyDescent="0.15">
      <c r="G948" s="49"/>
      <c r="M948" s="49"/>
      <c r="N948" s="49"/>
      <c r="O948" s="49"/>
      <c r="V948" s="49"/>
      <c r="W948" s="49"/>
      <c r="X948" s="49"/>
      <c r="AE948" s="49"/>
      <c r="AF948" s="49"/>
      <c r="AG948" s="49"/>
    </row>
    <row r="949" spans="7:33" s="2" customFormat="1" ht="15.75" customHeight="1" x14ac:dyDescent="0.15">
      <c r="G949" s="49"/>
      <c r="M949" s="49"/>
      <c r="N949" s="49"/>
      <c r="O949" s="49"/>
      <c r="V949" s="49"/>
      <c r="W949" s="49"/>
      <c r="X949" s="49"/>
      <c r="AE949" s="49"/>
      <c r="AF949" s="49"/>
      <c r="AG949" s="49"/>
    </row>
    <row r="950" spans="7:33" s="2" customFormat="1" ht="15.75" customHeight="1" x14ac:dyDescent="0.15">
      <c r="G950" s="49"/>
      <c r="M950" s="49"/>
      <c r="N950" s="49"/>
      <c r="O950" s="49"/>
      <c r="V950" s="49"/>
      <c r="W950" s="49"/>
      <c r="X950" s="49"/>
      <c r="AE950" s="49"/>
      <c r="AF950" s="49"/>
      <c r="AG950" s="49"/>
    </row>
    <row r="951" spans="7:33" s="2" customFormat="1" ht="15.75" customHeight="1" x14ac:dyDescent="0.15">
      <c r="G951" s="49"/>
      <c r="M951" s="49"/>
      <c r="N951" s="49"/>
      <c r="O951" s="49"/>
      <c r="V951" s="49"/>
      <c r="W951" s="49"/>
      <c r="X951" s="49"/>
      <c r="AE951" s="49"/>
      <c r="AF951" s="49"/>
      <c r="AG951" s="49"/>
    </row>
    <row r="952" spans="7:33" s="2" customFormat="1" ht="15.75" customHeight="1" x14ac:dyDescent="0.15">
      <c r="G952" s="49"/>
      <c r="M952" s="49"/>
      <c r="N952" s="49"/>
      <c r="O952" s="49"/>
      <c r="V952" s="49"/>
      <c r="W952" s="49"/>
      <c r="X952" s="49"/>
      <c r="AE952" s="49"/>
      <c r="AF952" s="49"/>
      <c r="AG952" s="49"/>
    </row>
    <row r="953" spans="7:33" s="2" customFormat="1" ht="15.75" customHeight="1" x14ac:dyDescent="0.15">
      <c r="G953" s="49"/>
      <c r="M953" s="49"/>
      <c r="N953" s="49"/>
      <c r="O953" s="49"/>
      <c r="V953" s="49"/>
      <c r="W953" s="49"/>
      <c r="X953" s="49"/>
      <c r="AE953" s="49"/>
      <c r="AF953" s="49"/>
      <c r="AG953" s="49"/>
    </row>
    <row r="954" spans="7:33" s="2" customFormat="1" ht="15.75" customHeight="1" x14ac:dyDescent="0.15">
      <c r="G954" s="49"/>
      <c r="M954" s="49"/>
      <c r="N954" s="49"/>
      <c r="O954" s="49"/>
      <c r="V954" s="49"/>
      <c r="W954" s="49"/>
      <c r="X954" s="49"/>
      <c r="AE954" s="49"/>
      <c r="AF954" s="49"/>
      <c r="AG954" s="49"/>
    </row>
    <row r="955" spans="7:33" s="2" customFormat="1" ht="15.75" customHeight="1" x14ac:dyDescent="0.15">
      <c r="G955" s="49"/>
      <c r="M955" s="49"/>
      <c r="N955" s="49"/>
      <c r="O955" s="49"/>
      <c r="V955" s="49"/>
      <c r="W955" s="49"/>
      <c r="X955" s="49"/>
      <c r="AE955" s="49"/>
      <c r="AF955" s="49"/>
      <c r="AG955" s="49"/>
    </row>
    <row r="956" spans="7:33" s="2" customFormat="1" ht="15.75" customHeight="1" x14ac:dyDescent="0.15">
      <c r="G956" s="49"/>
      <c r="M956" s="49"/>
      <c r="N956" s="49"/>
      <c r="O956" s="49"/>
      <c r="V956" s="49"/>
      <c r="W956" s="49"/>
      <c r="X956" s="49"/>
      <c r="AE956" s="49"/>
      <c r="AF956" s="49"/>
      <c r="AG956" s="49"/>
    </row>
    <row r="957" spans="7:33" s="2" customFormat="1" ht="15.75" customHeight="1" x14ac:dyDescent="0.15">
      <c r="G957" s="49"/>
      <c r="M957" s="49"/>
      <c r="N957" s="49"/>
      <c r="O957" s="49"/>
      <c r="V957" s="49"/>
      <c r="W957" s="49"/>
      <c r="X957" s="49"/>
      <c r="AE957" s="49"/>
      <c r="AF957" s="49"/>
      <c r="AG957" s="49"/>
    </row>
    <row r="958" spans="7:33" s="2" customFormat="1" ht="15.75" customHeight="1" x14ac:dyDescent="0.15">
      <c r="G958" s="49"/>
      <c r="M958" s="49"/>
      <c r="N958" s="49"/>
      <c r="O958" s="49"/>
      <c r="V958" s="49"/>
      <c r="W958" s="49"/>
      <c r="X958" s="49"/>
      <c r="AE958" s="49"/>
      <c r="AF958" s="49"/>
      <c r="AG958" s="49"/>
    </row>
    <row r="959" spans="7:33" s="2" customFormat="1" ht="15.75" customHeight="1" x14ac:dyDescent="0.15">
      <c r="G959" s="49"/>
      <c r="M959" s="49"/>
      <c r="N959" s="49"/>
      <c r="O959" s="49"/>
      <c r="V959" s="49"/>
      <c r="W959" s="49"/>
      <c r="X959" s="49"/>
      <c r="AE959" s="49"/>
      <c r="AF959" s="49"/>
      <c r="AG959" s="49"/>
    </row>
    <row r="960" spans="7:33" s="2" customFormat="1" ht="15.75" customHeight="1" x14ac:dyDescent="0.15">
      <c r="G960" s="49"/>
      <c r="M960" s="49"/>
      <c r="N960" s="49"/>
      <c r="O960" s="49"/>
      <c r="V960" s="49"/>
      <c r="W960" s="49"/>
      <c r="X960" s="49"/>
      <c r="AE960" s="49"/>
      <c r="AF960" s="49"/>
      <c r="AG960" s="49"/>
    </row>
    <row r="961" spans="7:33" s="2" customFormat="1" ht="15.75" customHeight="1" x14ac:dyDescent="0.15">
      <c r="G961" s="49"/>
      <c r="M961" s="49"/>
      <c r="N961" s="49"/>
      <c r="O961" s="49"/>
      <c r="V961" s="49"/>
      <c r="W961" s="49"/>
      <c r="X961" s="49"/>
      <c r="AE961" s="49"/>
      <c r="AF961" s="49"/>
      <c r="AG961" s="49"/>
    </row>
    <row r="962" spans="7:33" s="2" customFormat="1" ht="15.75" customHeight="1" x14ac:dyDescent="0.15">
      <c r="G962" s="49"/>
      <c r="M962" s="49"/>
      <c r="N962" s="49"/>
      <c r="O962" s="49"/>
      <c r="V962" s="49"/>
      <c r="W962" s="49"/>
      <c r="X962" s="49"/>
      <c r="AE962" s="49"/>
      <c r="AF962" s="49"/>
      <c r="AG962" s="49"/>
    </row>
    <row r="963" spans="7:33" s="2" customFormat="1" ht="15.75" customHeight="1" x14ac:dyDescent="0.15">
      <c r="G963" s="49"/>
      <c r="M963" s="49"/>
      <c r="N963" s="49"/>
      <c r="O963" s="49"/>
      <c r="V963" s="49"/>
      <c r="W963" s="49"/>
      <c r="X963" s="49"/>
      <c r="AE963" s="49"/>
      <c r="AF963" s="49"/>
      <c r="AG963" s="49"/>
    </row>
    <row r="964" spans="7:33" s="2" customFormat="1" ht="15.75" customHeight="1" x14ac:dyDescent="0.15">
      <c r="G964" s="49"/>
      <c r="M964" s="49"/>
      <c r="N964" s="49"/>
      <c r="O964" s="49"/>
      <c r="V964" s="49"/>
      <c r="W964" s="49"/>
      <c r="X964" s="49"/>
      <c r="AE964" s="49"/>
      <c r="AF964" s="49"/>
      <c r="AG964" s="49"/>
    </row>
    <row r="965" spans="7:33" s="2" customFormat="1" ht="15.75" customHeight="1" x14ac:dyDescent="0.15">
      <c r="G965" s="49"/>
      <c r="M965" s="49"/>
      <c r="N965" s="49"/>
      <c r="O965" s="49"/>
      <c r="V965" s="49"/>
      <c r="W965" s="49"/>
      <c r="X965" s="49"/>
      <c r="AE965" s="49"/>
      <c r="AF965" s="49"/>
      <c r="AG965" s="49"/>
    </row>
    <row r="966" spans="7:33" s="2" customFormat="1" ht="15.75" customHeight="1" x14ac:dyDescent="0.15">
      <c r="G966" s="49"/>
      <c r="M966" s="49"/>
      <c r="N966" s="49"/>
      <c r="O966" s="49"/>
      <c r="V966" s="49"/>
      <c r="W966" s="49"/>
      <c r="X966" s="49"/>
      <c r="AE966" s="49"/>
      <c r="AF966" s="49"/>
      <c r="AG966" s="49"/>
    </row>
    <row r="967" spans="7:33" s="2" customFormat="1" ht="15.75" customHeight="1" x14ac:dyDescent="0.15">
      <c r="G967" s="49"/>
      <c r="M967" s="49"/>
      <c r="N967" s="49"/>
      <c r="O967" s="49"/>
      <c r="V967" s="49"/>
      <c r="W967" s="49"/>
      <c r="X967" s="49"/>
      <c r="AE967" s="49"/>
      <c r="AF967" s="49"/>
      <c r="AG967" s="49"/>
    </row>
    <row r="968" spans="7:33" s="2" customFormat="1" ht="15.75" customHeight="1" x14ac:dyDescent="0.15">
      <c r="G968" s="49"/>
      <c r="M968" s="49"/>
      <c r="N968" s="49"/>
      <c r="O968" s="49"/>
      <c r="V968" s="49"/>
      <c r="W968" s="49"/>
      <c r="X968" s="49"/>
      <c r="AE968" s="49"/>
      <c r="AF968" s="49"/>
      <c r="AG968" s="49"/>
    </row>
    <row r="969" spans="7:33" s="2" customFormat="1" ht="15.75" customHeight="1" x14ac:dyDescent="0.15">
      <c r="G969" s="49"/>
      <c r="M969" s="49"/>
      <c r="N969" s="49"/>
      <c r="O969" s="49"/>
      <c r="V969" s="49"/>
      <c r="W969" s="49"/>
      <c r="X969" s="49"/>
      <c r="AE969" s="49"/>
      <c r="AF969" s="49"/>
      <c r="AG969" s="49"/>
    </row>
    <row r="970" spans="7:33" s="2" customFormat="1" ht="15.75" customHeight="1" x14ac:dyDescent="0.15">
      <c r="G970" s="49"/>
      <c r="M970" s="49"/>
      <c r="N970" s="49"/>
      <c r="O970" s="49"/>
      <c r="V970" s="49"/>
      <c r="W970" s="49"/>
      <c r="X970" s="49"/>
      <c r="AE970" s="49"/>
      <c r="AF970" s="49"/>
      <c r="AG970" s="49"/>
    </row>
    <row r="971" spans="7:33" s="2" customFormat="1" ht="15.75" customHeight="1" x14ac:dyDescent="0.15">
      <c r="G971" s="49"/>
      <c r="M971" s="49"/>
      <c r="N971" s="49"/>
      <c r="O971" s="49"/>
      <c r="V971" s="49"/>
      <c r="W971" s="49"/>
      <c r="X971" s="49"/>
      <c r="AE971" s="49"/>
      <c r="AF971" s="49"/>
      <c r="AG971" s="49"/>
    </row>
    <row r="972" spans="7:33" s="2" customFormat="1" ht="15.75" customHeight="1" x14ac:dyDescent="0.15">
      <c r="G972" s="49"/>
      <c r="M972" s="49"/>
      <c r="N972" s="49"/>
      <c r="O972" s="49"/>
      <c r="V972" s="49"/>
      <c r="W972" s="49"/>
      <c r="X972" s="49"/>
      <c r="AE972" s="49"/>
      <c r="AF972" s="49"/>
      <c r="AG972" s="49"/>
    </row>
    <row r="973" spans="7:33" s="2" customFormat="1" ht="15.75" customHeight="1" x14ac:dyDescent="0.15">
      <c r="G973" s="49"/>
      <c r="M973" s="49"/>
      <c r="N973" s="49"/>
      <c r="O973" s="49"/>
      <c r="V973" s="49"/>
      <c r="W973" s="49"/>
      <c r="X973" s="49"/>
      <c r="AE973" s="49"/>
      <c r="AF973" s="49"/>
      <c r="AG973" s="49"/>
    </row>
    <row r="974" spans="7:33" s="2" customFormat="1" ht="15.75" customHeight="1" x14ac:dyDescent="0.15">
      <c r="G974" s="49"/>
      <c r="M974" s="49"/>
      <c r="N974" s="49"/>
      <c r="O974" s="49"/>
      <c r="V974" s="49"/>
      <c r="W974" s="49"/>
      <c r="X974" s="49"/>
      <c r="AE974" s="49"/>
      <c r="AF974" s="49"/>
      <c r="AG974" s="49"/>
    </row>
    <row r="975" spans="7:33" s="2" customFormat="1" ht="15.75" customHeight="1" x14ac:dyDescent="0.15">
      <c r="G975" s="49"/>
      <c r="M975" s="49"/>
      <c r="N975" s="49"/>
      <c r="O975" s="49"/>
      <c r="V975" s="49"/>
      <c r="W975" s="49"/>
      <c r="X975" s="49"/>
      <c r="AE975" s="49"/>
      <c r="AF975" s="49"/>
      <c r="AG975" s="49"/>
    </row>
    <row r="976" spans="7:33" s="2" customFormat="1" ht="15.75" customHeight="1" x14ac:dyDescent="0.15">
      <c r="G976" s="49"/>
      <c r="M976" s="49"/>
      <c r="N976" s="49"/>
      <c r="O976" s="49"/>
      <c r="V976" s="49"/>
      <c r="W976" s="49"/>
      <c r="X976" s="49"/>
      <c r="AE976" s="49"/>
      <c r="AF976" s="49"/>
      <c r="AG976" s="49"/>
    </row>
    <row r="977" spans="7:33" s="2" customFormat="1" ht="15.75" customHeight="1" x14ac:dyDescent="0.15">
      <c r="G977" s="49"/>
      <c r="M977" s="49"/>
      <c r="N977" s="49"/>
      <c r="O977" s="49"/>
      <c r="V977" s="49"/>
      <c r="W977" s="49"/>
      <c r="X977" s="49"/>
      <c r="AE977" s="49"/>
      <c r="AF977" s="49"/>
      <c r="AG977" s="49"/>
    </row>
    <row r="978" spans="7:33" s="2" customFormat="1" ht="15.75" customHeight="1" x14ac:dyDescent="0.15">
      <c r="G978" s="49"/>
      <c r="M978" s="49"/>
      <c r="N978" s="49"/>
      <c r="O978" s="49"/>
      <c r="V978" s="49"/>
      <c r="W978" s="49"/>
      <c r="X978" s="49"/>
      <c r="AE978" s="49"/>
      <c r="AF978" s="49"/>
      <c r="AG978" s="49"/>
    </row>
    <row r="979" spans="7:33" s="2" customFormat="1" ht="15.75" customHeight="1" x14ac:dyDescent="0.15">
      <c r="G979" s="49"/>
      <c r="M979" s="49"/>
      <c r="N979" s="49"/>
      <c r="O979" s="49"/>
      <c r="V979" s="49"/>
      <c r="W979" s="49"/>
      <c r="X979" s="49"/>
      <c r="AE979" s="49"/>
      <c r="AF979" s="49"/>
      <c r="AG979" s="49"/>
    </row>
    <row r="980" spans="7:33" s="2" customFormat="1" ht="15.75" customHeight="1" x14ac:dyDescent="0.15">
      <c r="G980" s="49"/>
      <c r="M980" s="49"/>
      <c r="N980" s="49"/>
      <c r="O980" s="49"/>
      <c r="V980" s="49"/>
      <c r="W980" s="49"/>
      <c r="X980" s="49"/>
      <c r="AE980" s="49"/>
      <c r="AF980" s="49"/>
      <c r="AG980" s="49"/>
    </row>
    <row r="981" spans="7:33" s="2" customFormat="1" ht="15.75" customHeight="1" x14ac:dyDescent="0.15">
      <c r="G981" s="49"/>
      <c r="M981" s="49"/>
      <c r="N981" s="49"/>
      <c r="O981" s="49"/>
      <c r="V981" s="49"/>
      <c r="W981" s="49"/>
      <c r="X981" s="49"/>
      <c r="AE981" s="49"/>
      <c r="AF981" s="49"/>
      <c r="AG981" s="49"/>
    </row>
    <row r="982" spans="7:33" s="2" customFormat="1" ht="15.75" customHeight="1" x14ac:dyDescent="0.15">
      <c r="G982" s="49"/>
      <c r="M982" s="49"/>
      <c r="N982" s="49"/>
      <c r="O982" s="49"/>
      <c r="V982" s="49"/>
      <c r="W982" s="49"/>
      <c r="X982" s="49"/>
      <c r="AE982" s="49"/>
      <c r="AF982" s="49"/>
      <c r="AG982" s="49"/>
    </row>
    <row r="983" spans="7:33" s="2" customFormat="1" ht="15.75" customHeight="1" x14ac:dyDescent="0.15">
      <c r="G983" s="49"/>
      <c r="M983" s="49"/>
      <c r="N983" s="49"/>
      <c r="O983" s="49"/>
      <c r="V983" s="49"/>
      <c r="W983" s="49"/>
      <c r="X983" s="49"/>
      <c r="AE983" s="49"/>
      <c r="AF983" s="49"/>
      <c r="AG983" s="49"/>
    </row>
    <row r="984" spans="7:33" s="2" customFormat="1" ht="15.75" customHeight="1" x14ac:dyDescent="0.15">
      <c r="G984" s="49"/>
      <c r="M984" s="49"/>
      <c r="N984" s="49"/>
      <c r="O984" s="49"/>
      <c r="V984" s="49"/>
      <c r="W984" s="49"/>
      <c r="X984" s="49"/>
      <c r="AE984" s="49"/>
      <c r="AF984" s="49"/>
      <c r="AG984" s="49"/>
    </row>
    <row r="985" spans="7:33" s="2" customFormat="1" ht="15.75" customHeight="1" x14ac:dyDescent="0.15">
      <c r="G985" s="49"/>
      <c r="M985" s="49"/>
      <c r="N985" s="49"/>
      <c r="O985" s="49"/>
      <c r="V985" s="49"/>
      <c r="W985" s="49"/>
      <c r="X985" s="49"/>
      <c r="AE985" s="49"/>
      <c r="AF985" s="49"/>
      <c r="AG985" s="49"/>
    </row>
    <row r="986" spans="7:33" s="2" customFormat="1" ht="15.75" customHeight="1" x14ac:dyDescent="0.15">
      <c r="G986" s="49"/>
      <c r="M986" s="49"/>
      <c r="N986" s="49"/>
      <c r="O986" s="49"/>
      <c r="V986" s="49"/>
      <c r="W986" s="49"/>
      <c r="X986" s="49"/>
      <c r="AE986" s="49"/>
      <c r="AF986" s="49"/>
      <c r="AG986" s="49"/>
    </row>
    <row r="987" spans="7:33" s="2" customFormat="1" ht="15.75" customHeight="1" x14ac:dyDescent="0.15">
      <c r="G987" s="49"/>
      <c r="M987" s="49"/>
      <c r="N987" s="49"/>
      <c r="O987" s="49"/>
      <c r="V987" s="49"/>
      <c r="W987" s="49"/>
      <c r="X987" s="49"/>
      <c r="AE987" s="49"/>
      <c r="AF987" s="49"/>
      <c r="AG987" s="49"/>
    </row>
    <row r="988" spans="7:33" s="2" customFormat="1" ht="15" customHeight="1" x14ac:dyDescent="0.15">
      <c r="G988" s="49"/>
      <c r="M988" s="49"/>
      <c r="N988" s="49"/>
      <c r="O988" s="49"/>
      <c r="V988" s="49"/>
      <c r="W988" s="49"/>
      <c r="X988" s="49"/>
      <c r="AE988" s="49"/>
      <c r="AF988" s="49"/>
      <c r="AG988" s="49"/>
    </row>
    <row r="989" spans="7:33" s="2" customFormat="1" ht="15" customHeight="1" x14ac:dyDescent="0.15">
      <c r="G989" s="49"/>
      <c r="M989" s="49"/>
      <c r="N989" s="49"/>
      <c r="O989" s="49"/>
      <c r="V989" s="49"/>
      <c r="W989" s="49"/>
      <c r="X989" s="49"/>
      <c r="AE989" s="49"/>
      <c r="AF989" s="49"/>
      <c r="AG989" s="49"/>
    </row>
  </sheetData>
  <mergeCells count="134">
    <mergeCell ref="AE17:AE19"/>
    <mergeCell ref="AF17:AF19"/>
    <mergeCell ref="AG17:AG19"/>
    <mergeCell ref="AE21:AE24"/>
    <mergeCell ref="AF21:AF24"/>
    <mergeCell ref="AG21:AG24"/>
    <mergeCell ref="AE25:AE28"/>
    <mergeCell ref="B2:F2"/>
    <mergeCell ref="AA2:AH2"/>
    <mergeCell ref="AE4:AE7"/>
    <mergeCell ref="AF4:AF7"/>
    <mergeCell ref="AG4:AG7"/>
    <mergeCell ref="AE8:AE11"/>
    <mergeCell ref="AF8:AF11"/>
    <mergeCell ref="AG8:AG11"/>
    <mergeCell ref="AE12:AE16"/>
    <mergeCell ref="AF12:AF16"/>
    <mergeCell ref="AG12:AG16"/>
    <mergeCell ref="AE44:AE47"/>
    <mergeCell ref="AF44:AF47"/>
    <mergeCell ref="AG44:AG47"/>
    <mergeCell ref="AE48:AE51"/>
    <mergeCell ref="AF48:AF51"/>
    <mergeCell ref="AG48:AG51"/>
    <mergeCell ref="AE52:AE55"/>
    <mergeCell ref="AF52:AF55"/>
    <mergeCell ref="AG52:AG55"/>
    <mergeCell ref="AF25:AF28"/>
    <mergeCell ref="AG25:AG28"/>
    <mergeCell ref="AE29:AE33"/>
    <mergeCell ref="AF29:AF33"/>
    <mergeCell ref="AG29:AG33"/>
    <mergeCell ref="AE34:AE38"/>
    <mergeCell ref="AF34:AF38"/>
    <mergeCell ref="AG34:AG38"/>
    <mergeCell ref="AE40:AE43"/>
    <mergeCell ref="AF40:AF43"/>
    <mergeCell ref="AG40:AG43"/>
    <mergeCell ref="W44:W47"/>
    <mergeCell ref="X44:X47"/>
    <mergeCell ref="W48:W51"/>
    <mergeCell ref="X48:X51"/>
    <mergeCell ref="W52:W55"/>
    <mergeCell ref="X52:X55"/>
    <mergeCell ref="X25:X28"/>
    <mergeCell ref="V29:V33"/>
    <mergeCell ref="W29:W33"/>
    <mergeCell ref="X29:X33"/>
    <mergeCell ref="V34:V38"/>
    <mergeCell ref="W34:W38"/>
    <mergeCell ref="X34:X38"/>
    <mergeCell ref="W40:W43"/>
    <mergeCell ref="X40:X43"/>
    <mergeCell ref="R1:Y1"/>
    <mergeCell ref="R2:Y2"/>
    <mergeCell ref="W4:W7"/>
    <mergeCell ref="X4:X7"/>
    <mergeCell ref="V8:V11"/>
    <mergeCell ref="W8:W11"/>
    <mergeCell ref="X8:X11"/>
    <mergeCell ref="V12:V16"/>
    <mergeCell ref="W12:W16"/>
    <mergeCell ref="X12:X16"/>
    <mergeCell ref="V17:V19"/>
    <mergeCell ref="W17:W19"/>
    <mergeCell ref="X17:X19"/>
    <mergeCell ref="W21:W24"/>
    <mergeCell ref="X21:X24"/>
    <mergeCell ref="W25:W28"/>
    <mergeCell ref="V40:V43"/>
    <mergeCell ref="V44:V47"/>
    <mergeCell ref="V48:V51"/>
    <mergeCell ref="V52:V55"/>
    <mergeCell ref="D48:D51"/>
    <mergeCell ref="D52:D55"/>
    <mergeCell ref="M40:M43"/>
    <mergeCell ref="M44:M47"/>
    <mergeCell ref="M48:M51"/>
    <mergeCell ref="M52:M55"/>
    <mergeCell ref="N40:N43"/>
    <mergeCell ref="N44:N47"/>
    <mergeCell ref="N48:N51"/>
    <mergeCell ref="N52:N55"/>
    <mergeCell ref="O40:O43"/>
    <mergeCell ref="O44:O47"/>
    <mergeCell ref="O48:O51"/>
    <mergeCell ref="O52:O55"/>
    <mergeCell ref="B40:B55"/>
    <mergeCell ref="C40:C55"/>
    <mergeCell ref="D40:D43"/>
    <mergeCell ref="D44:D47"/>
    <mergeCell ref="D4:D7"/>
    <mergeCell ref="B21:B38"/>
    <mergeCell ref="C21:C38"/>
    <mergeCell ref="D21:D24"/>
    <mergeCell ref="D17:D19"/>
    <mergeCell ref="M4:M7"/>
    <mergeCell ref="M8:M11"/>
    <mergeCell ref="M12:M16"/>
    <mergeCell ref="M17:M19"/>
    <mergeCell ref="N4:N7"/>
    <mergeCell ref="N8:N11"/>
    <mergeCell ref="D25:D28"/>
    <mergeCell ref="D29:D33"/>
    <mergeCell ref="D34:D38"/>
    <mergeCell ref="M25:M28"/>
    <mergeCell ref="M29:M33"/>
    <mergeCell ref="M34:M38"/>
    <mergeCell ref="N25:N28"/>
    <mergeCell ref="N29:N33"/>
    <mergeCell ref="N34:N38"/>
    <mergeCell ref="O25:O28"/>
    <mergeCell ref="O29:O33"/>
    <mergeCell ref="O34:O38"/>
    <mergeCell ref="V21:V24"/>
    <mergeCell ref="V25:V28"/>
    <mergeCell ref="M21:M24"/>
    <mergeCell ref="N21:N24"/>
    <mergeCell ref="O21:O24"/>
    <mergeCell ref="D8:D11"/>
    <mergeCell ref="D12:D16"/>
    <mergeCell ref="N12:N16"/>
    <mergeCell ref="O8:O11"/>
    <mergeCell ref="O12:O16"/>
    <mergeCell ref="I1:P1"/>
    <mergeCell ref="V4:V7"/>
    <mergeCell ref="B3:C3"/>
    <mergeCell ref="B4:B19"/>
    <mergeCell ref="C4:C19"/>
    <mergeCell ref="I2:P2"/>
    <mergeCell ref="O4:O7"/>
    <mergeCell ref="N17:N19"/>
    <mergeCell ref="O17:O19"/>
    <mergeCell ref="AA1:AH1"/>
  </mergeCells>
  <dataValidations count="3">
    <dataValidation type="decimal" allowBlank="1" showErrorMessage="1" sqref="C4:C19 C21:C38 C40:C55" xr:uid="{D8E939E9-6959-F444-8824-486857C75155}">
      <formula1>0</formula1>
      <formula2>1</formula2>
    </dataValidation>
    <dataValidation type="list" allowBlank="1" showInputMessage="1" showErrorMessage="1" sqref="F4:F19 F21:F38 F40:F55" xr:uid="{75228D47-71C4-D547-813F-38E0AB724C27}">
      <formula1>"Critical,High,Medium,Low,N/A"</formula1>
    </dataValidation>
    <dataValidation type="list" allowBlank="1" showErrorMessage="1" sqref="I4:I19 I21:I38 I40:I55 AA4:AA19 AA21:AA38 AA40:AA55 R4:R19 R21:R38 R40:R55" xr:uid="{05F1D197-A4A0-ED40-A414-FAC39C9834FE}">
      <formula1>"Has All,Has Most,Has Some,Does Not Have"</formula1>
    </dataValidation>
  </dataValidation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Overview</vt:lpstr>
      <vt:lpstr>GRC Vendor Comparison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rbrenes</dc:creator>
  <cp:lastModifiedBy>Josh Sokol</cp:lastModifiedBy>
  <dcterms:created xsi:type="dcterms:W3CDTF">2016-09-16T14:17:38Z</dcterms:created>
  <dcterms:modified xsi:type="dcterms:W3CDTF">2026-02-16T22:18:29Z</dcterms:modified>
</cp:coreProperties>
</file>